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6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20" i="1" l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G111" i="1"/>
  <c r="BC111" i="1"/>
  <c r="AY111" i="1"/>
  <c r="AU111" i="1"/>
  <c r="AQ111" i="1"/>
  <c r="AM111" i="1"/>
  <c r="AI111" i="1"/>
  <c r="AE111" i="1"/>
  <c r="AA111" i="1"/>
  <c r="W111" i="1"/>
  <c r="S111" i="1"/>
  <c r="O111" i="1"/>
  <c r="K111" i="1"/>
  <c r="G111" i="1"/>
  <c r="C111" i="1"/>
  <c r="BJ110" i="1"/>
  <c r="BI110" i="1"/>
  <c r="BI111" i="1" s="1"/>
  <c r="BH110" i="1"/>
  <c r="BH111" i="1" s="1"/>
  <c r="BG110" i="1"/>
  <c r="BF110" i="1"/>
  <c r="BE110" i="1"/>
  <c r="BE111" i="1" s="1"/>
  <c r="BD110" i="1"/>
  <c r="BD111" i="1" s="1"/>
  <c r="BC110" i="1"/>
  <c r="BB110" i="1"/>
  <c r="BA110" i="1"/>
  <c r="BA111" i="1" s="1"/>
  <c r="AZ110" i="1"/>
  <c r="AZ111" i="1" s="1"/>
  <c r="AY110" i="1"/>
  <c r="AX110" i="1"/>
  <c r="AW110" i="1"/>
  <c r="AW111" i="1" s="1"/>
  <c r="AV110" i="1"/>
  <c r="AV111" i="1" s="1"/>
  <c r="AU110" i="1"/>
  <c r="AT110" i="1"/>
  <c r="AS110" i="1"/>
  <c r="AS111" i="1" s="1"/>
  <c r="AR110" i="1"/>
  <c r="AR111" i="1" s="1"/>
  <c r="AQ110" i="1"/>
  <c r="AP110" i="1"/>
  <c r="AO110" i="1"/>
  <c r="AO111" i="1" s="1"/>
  <c r="AN110" i="1"/>
  <c r="AN111" i="1" s="1"/>
  <c r="AM110" i="1"/>
  <c r="AL110" i="1"/>
  <c r="AK110" i="1"/>
  <c r="AK111" i="1" s="1"/>
  <c r="AJ110" i="1"/>
  <c r="AJ111" i="1" s="1"/>
  <c r="AI110" i="1"/>
  <c r="AH110" i="1"/>
  <c r="AG110" i="1"/>
  <c r="AG111" i="1" s="1"/>
  <c r="AF110" i="1"/>
  <c r="AF111" i="1" s="1"/>
  <c r="AE110" i="1"/>
  <c r="AD110" i="1"/>
  <c r="AC110" i="1"/>
  <c r="AC111" i="1" s="1"/>
  <c r="AB110" i="1"/>
  <c r="AB111" i="1" s="1"/>
  <c r="AA110" i="1"/>
  <c r="Z110" i="1"/>
  <c r="Y110" i="1"/>
  <c r="Y111" i="1" s="1"/>
  <c r="X110" i="1"/>
  <c r="X111" i="1" s="1"/>
  <c r="W110" i="1"/>
  <c r="V110" i="1"/>
  <c r="U110" i="1"/>
  <c r="U111" i="1" s="1"/>
  <c r="T110" i="1"/>
  <c r="T111" i="1" s="1"/>
  <c r="S110" i="1"/>
  <c r="R110" i="1"/>
  <c r="Q110" i="1"/>
  <c r="Q111" i="1" s="1"/>
  <c r="P110" i="1"/>
  <c r="P111" i="1" s="1"/>
  <c r="O110" i="1"/>
  <c r="N110" i="1"/>
  <c r="M110" i="1"/>
  <c r="M111" i="1" s="1"/>
  <c r="L110" i="1"/>
  <c r="L111" i="1" s="1"/>
  <c r="K110" i="1"/>
  <c r="J110" i="1"/>
  <c r="I110" i="1"/>
  <c r="I111" i="1" s="1"/>
  <c r="H110" i="1"/>
  <c r="H111" i="1" s="1"/>
  <c r="G110" i="1"/>
  <c r="F110" i="1"/>
  <c r="E110" i="1"/>
  <c r="E111" i="1" s="1"/>
  <c r="D110" i="1"/>
  <c r="D111" i="1" s="1"/>
  <c r="C110" i="1"/>
  <c r="BK109" i="1"/>
  <c r="BK108" i="1"/>
  <c r="BK107" i="1"/>
  <c r="BK106" i="1"/>
  <c r="BK105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K101" i="1"/>
  <c r="BK102" i="1" s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K95" i="1"/>
  <c r="BK97" i="1" s="1"/>
  <c r="BJ92" i="1"/>
  <c r="BF92" i="1"/>
  <c r="BB92" i="1"/>
  <c r="AX92" i="1"/>
  <c r="AT92" i="1"/>
  <c r="AP92" i="1"/>
  <c r="AL92" i="1"/>
  <c r="AI92" i="1"/>
  <c r="AH92" i="1"/>
  <c r="AD92" i="1"/>
  <c r="AA92" i="1"/>
  <c r="Z92" i="1"/>
  <c r="V92" i="1"/>
  <c r="S92" i="1"/>
  <c r="R92" i="1"/>
  <c r="N92" i="1"/>
  <c r="K92" i="1"/>
  <c r="J92" i="1"/>
  <c r="F92" i="1"/>
  <c r="C92" i="1"/>
  <c r="BJ91" i="1"/>
  <c r="BI91" i="1"/>
  <c r="BH91" i="1"/>
  <c r="BG91" i="1"/>
  <c r="BG92" i="1" s="1"/>
  <c r="BF91" i="1"/>
  <c r="BE91" i="1"/>
  <c r="BD91" i="1"/>
  <c r="BC91" i="1"/>
  <c r="BC92" i="1" s="1"/>
  <c r="BB91" i="1"/>
  <c r="BA91" i="1"/>
  <c r="AZ91" i="1"/>
  <c r="AY91" i="1"/>
  <c r="AY92" i="1" s="1"/>
  <c r="AX91" i="1"/>
  <c r="AW91" i="1"/>
  <c r="AV91" i="1"/>
  <c r="AU91" i="1"/>
  <c r="AU92" i="1" s="1"/>
  <c r="AT91" i="1"/>
  <c r="AS91" i="1"/>
  <c r="AR91" i="1"/>
  <c r="AQ91" i="1"/>
  <c r="AQ92" i="1" s="1"/>
  <c r="AP91" i="1"/>
  <c r="AO91" i="1"/>
  <c r="AN91" i="1"/>
  <c r="AM91" i="1"/>
  <c r="AM92" i="1" s="1"/>
  <c r="AL91" i="1"/>
  <c r="AK91" i="1"/>
  <c r="AJ91" i="1"/>
  <c r="AI91" i="1"/>
  <c r="AH91" i="1"/>
  <c r="AG91" i="1"/>
  <c r="AF91" i="1"/>
  <c r="AE91" i="1"/>
  <c r="AE92" i="1" s="1"/>
  <c r="AD91" i="1"/>
  <c r="AC91" i="1"/>
  <c r="AB91" i="1"/>
  <c r="AA91" i="1"/>
  <c r="Z91" i="1"/>
  <c r="Y91" i="1"/>
  <c r="X91" i="1"/>
  <c r="W91" i="1"/>
  <c r="W92" i="1" s="1"/>
  <c r="V91" i="1"/>
  <c r="U91" i="1"/>
  <c r="T91" i="1"/>
  <c r="S91" i="1"/>
  <c r="R91" i="1"/>
  <c r="Q91" i="1"/>
  <c r="P91" i="1"/>
  <c r="O91" i="1"/>
  <c r="O92" i="1" s="1"/>
  <c r="N91" i="1"/>
  <c r="M91" i="1"/>
  <c r="L91" i="1"/>
  <c r="K91" i="1"/>
  <c r="J91" i="1"/>
  <c r="I91" i="1"/>
  <c r="H91" i="1"/>
  <c r="G91" i="1"/>
  <c r="G92" i="1" s="1"/>
  <c r="F91" i="1"/>
  <c r="E91" i="1"/>
  <c r="D91" i="1"/>
  <c r="C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91" i="1" s="1"/>
  <c r="BK92" i="1" s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K64" i="1"/>
  <c r="BK63" i="1"/>
  <c r="BK65" i="1" s="1"/>
  <c r="AU59" i="1"/>
  <c r="O59" i="1"/>
  <c r="BJ58" i="1"/>
  <c r="BI58" i="1"/>
  <c r="BI59" i="1" s="1"/>
  <c r="BH58" i="1"/>
  <c r="BH59" i="1" s="1"/>
  <c r="BG58" i="1"/>
  <c r="BF58" i="1"/>
  <c r="BE58" i="1"/>
  <c r="BE59" i="1" s="1"/>
  <c r="BD58" i="1"/>
  <c r="BC58" i="1"/>
  <c r="BB58" i="1"/>
  <c r="BA58" i="1"/>
  <c r="BA59" i="1" s="1"/>
  <c r="AZ58" i="1"/>
  <c r="AZ59" i="1" s="1"/>
  <c r="AY58" i="1"/>
  <c r="AX58" i="1"/>
  <c r="AW58" i="1"/>
  <c r="AW59" i="1" s="1"/>
  <c r="AV58" i="1"/>
  <c r="AU58" i="1"/>
  <c r="AT58" i="1"/>
  <c r="AS58" i="1"/>
  <c r="AS59" i="1" s="1"/>
  <c r="AR58" i="1"/>
  <c r="AR59" i="1" s="1"/>
  <c r="AQ58" i="1"/>
  <c r="AP58" i="1"/>
  <c r="AO58" i="1"/>
  <c r="AO59" i="1" s="1"/>
  <c r="AN58" i="1"/>
  <c r="AM58" i="1"/>
  <c r="AL58" i="1"/>
  <c r="AK58" i="1"/>
  <c r="AK59" i="1" s="1"/>
  <c r="AJ58" i="1"/>
  <c r="AJ59" i="1" s="1"/>
  <c r="AI58" i="1"/>
  <c r="AH58" i="1"/>
  <c r="AG58" i="1"/>
  <c r="AG59" i="1" s="1"/>
  <c r="AF58" i="1"/>
  <c r="AE58" i="1"/>
  <c r="AD58" i="1"/>
  <c r="AC58" i="1"/>
  <c r="AC59" i="1" s="1"/>
  <c r="AB58" i="1"/>
  <c r="AB59" i="1" s="1"/>
  <c r="AA58" i="1"/>
  <c r="Z58" i="1"/>
  <c r="Y58" i="1"/>
  <c r="Y59" i="1" s="1"/>
  <c r="X58" i="1"/>
  <c r="W58" i="1"/>
  <c r="V58" i="1"/>
  <c r="U58" i="1"/>
  <c r="U59" i="1" s="1"/>
  <c r="T58" i="1"/>
  <c r="T59" i="1" s="1"/>
  <c r="S58" i="1"/>
  <c r="R58" i="1"/>
  <c r="Q58" i="1"/>
  <c r="Q59" i="1" s="1"/>
  <c r="P58" i="1"/>
  <c r="O58" i="1"/>
  <c r="N58" i="1"/>
  <c r="M58" i="1"/>
  <c r="M59" i="1" s="1"/>
  <c r="L58" i="1"/>
  <c r="L59" i="1" s="1"/>
  <c r="K58" i="1"/>
  <c r="J58" i="1"/>
  <c r="I58" i="1"/>
  <c r="I59" i="1" s="1"/>
  <c r="H58" i="1"/>
  <c r="G58" i="1"/>
  <c r="F58" i="1"/>
  <c r="E58" i="1"/>
  <c r="E59" i="1" s="1"/>
  <c r="D58" i="1"/>
  <c r="D59" i="1" s="1"/>
  <c r="C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K38" i="1"/>
  <c r="BJ37" i="1"/>
  <c r="BI37" i="1"/>
  <c r="BH37" i="1"/>
  <c r="BG37" i="1"/>
  <c r="BF37" i="1"/>
  <c r="BE37" i="1"/>
  <c r="BD37" i="1"/>
  <c r="BC37" i="1"/>
  <c r="BC59" i="1" s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M59" i="1" s="1"/>
  <c r="AL37" i="1"/>
  <c r="AK37" i="1"/>
  <c r="AJ37" i="1"/>
  <c r="AI37" i="1"/>
  <c r="AH37" i="1"/>
  <c r="AG37" i="1"/>
  <c r="AF37" i="1"/>
  <c r="AE37" i="1"/>
  <c r="AE59" i="1" s="1"/>
  <c r="AD37" i="1"/>
  <c r="AC37" i="1"/>
  <c r="AB37" i="1"/>
  <c r="AA37" i="1"/>
  <c r="Z37" i="1"/>
  <c r="Y37" i="1"/>
  <c r="X37" i="1"/>
  <c r="W37" i="1"/>
  <c r="W59" i="1" s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G59" i="1" s="1"/>
  <c r="F37" i="1"/>
  <c r="E37" i="1"/>
  <c r="D37" i="1"/>
  <c r="C37" i="1"/>
  <c r="BK36" i="1"/>
  <c r="BJ35" i="1"/>
  <c r="BI35" i="1"/>
  <c r="BH35" i="1"/>
  <c r="BG35" i="1"/>
  <c r="BF35" i="1"/>
  <c r="BE35" i="1"/>
  <c r="BD35" i="1"/>
  <c r="BD59" i="1" s="1"/>
  <c r="BC35" i="1"/>
  <c r="BB35" i="1"/>
  <c r="BA35" i="1"/>
  <c r="AZ35" i="1"/>
  <c r="AY35" i="1"/>
  <c r="AX35" i="1"/>
  <c r="AW35" i="1"/>
  <c r="AV35" i="1"/>
  <c r="AV59" i="1" s="1"/>
  <c r="AU35" i="1"/>
  <c r="AT35" i="1"/>
  <c r="AS35" i="1"/>
  <c r="AR35" i="1"/>
  <c r="AQ35" i="1"/>
  <c r="AP35" i="1"/>
  <c r="AO35" i="1"/>
  <c r="AN35" i="1"/>
  <c r="AN59" i="1" s="1"/>
  <c r="AM35" i="1"/>
  <c r="AL35" i="1"/>
  <c r="AK35" i="1"/>
  <c r="AJ35" i="1"/>
  <c r="AI35" i="1"/>
  <c r="AH35" i="1"/>
  <c r="AG35" i="1"/>
  <c r="AF35" i="1"/>
  <c r="AF59" i="1" s="1"/>
  <c r="AE35" i="1"/>
  <c r="AD35" i="1"/>
  <c r="AC35" i="1"/>
  <c r="AB35" i="1"/>
  <c r="AA35" i="1"/>
  <c r="Z35" i="1"/>
  <c r="Y35" i="1"/>
  <c r="X35" i="1"/>
  <c r="X59" i="1" s="1"/>
  <c r="W35" i="1"/>
  <c r="V35" i="1"/>
  <c r="U35" i="1"/>
  <c r="T35" i="1"/>
  <c r="S35" i="1"/>
  <c r="R35" i="1"/>
  <c r="Q35" i="1"/>
  <c r="P35" i="1"/>
  <c r="P59" i="1" s="1"/>
  <c r="O35" i="1"/>
  <c r="N35" i="1"/>
  <c r="M35" i="1"/>
  <c r="L35" i="1"/>
  <c r="K35" i="1"/>
  <c r="J35" i="1"/>
  <c r="I35" i="1"/>
  <c r="H35" i="1"/>
  <c r="H59" i="1" s="1"/>
  <c r="G35" i="1"/>
  <c r="F35" i="1"/>
  <c r="E35" i="1"/>
  <c r="D35" i="1"/>
  <c r="C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6" i="1" s="1"/>
  <c r="BK13" i="1"/>
  <c r="C59" i="1" l="1"/>
  <c r="C117" i="1" s="1"/>
  <c r="K59" i="1"/>
  <c r="S59" i="1"/>
  <c r="S117" i="1" s="1"/>
  <c r="AA59" i="1"/>
  <c r="AI59" i="1"/>
  <c r="AI117" i="1" s="1"/>
  <c r="AQ59" i="1"/>
  <c r="AY59" i="1"/>
  <c r="AY117" i="1" s="1"/>
  <c r="BG59" i="1"/>
  <c r="D92" i="1"/>
  <c r="D117" i="1" s="1"/>
  <c r="H92" i="1"/>
  <c r="L92" i="1"/>
  <c r="P92" i="1"/>
  <c r="T92" i="1"/>
  <c r="T117" i="1" s="1"/>
  <c r="X92" i="1"/>
  <c r="X117" i="1" s="1"/>
  <c r="AB92" i="1"/>
  <c r="AB117" i="1" s="1"/>
  <c r="AF92" i="1"/>
  <c r="AJ92" i="1"/>
  <c r="AN92" i="1"/>
  <c r="AR92" i="1"/>
  <c r="AV92" i="1"/>
  <c r="AZ92" i="1"/>
  <c r="AZ117" i="1" s="1"/>
  <c r="BD92" i="1"/>
  <c r="BD117" i="1" s="1"/>
  <c r="BH92" i="1"/>
  <c r="BH117" i="1" s="1"/>
  <c r="M117" i="1"/>
  <c r="Q117" i="1"/>
  <c r="AS117" i="1"/>
  <c r="L117" i="1"/>
  <c r="AJ117" i="1"/>
  <c r="AR117" i="1"/>
  <c r="BK35" i="1"/>
  <c r="F59" i="1"/>
  <c r="N59" i="1"/>
  <c r="V59" i="1"/>
  <c r="AD59" i="1"/>
  <c r="AL59" i="1"/>
  <c r="AT59" i="1"/>
  <c r="BB59" i="1"/>
  <c r="BJ59" i="1"/>
  <c r="E92" i="1"/>
  <c r="E117" i="1" s="1"/>
  <c r="M92" i="1"/>
  <c r="Q92" i="1"/>
  <c r="U92" i="1"/>
  <c r="U117" i="1" s="1"/>
  <c r="Y92" i="1"/>
  <c r="Y117" i="1" s="1"/>
  <c r="AC92" i="1"/>
  <c r="AC117" i="1" s="1"/>
  <c r="AG92" i="1"/>
  <c r="AG117" i="1" s="1"/>
  <c r="AK92" i="1"/>
  <c r="AK117" i="1" s="1"/>
  <c r="AO92" i="1"/>
  <c r="AO117" i="1" s="1"/>
  <c r="AS92" i="1"/>
  <c r="AW92" i="1"/>
  <c r="AW117" i="1" s="1"/>
  <c r="BE92" i="1"/>
  <c r="BE117" i="1" s="1"/>
  <c r="BI92" i="1"/>
  <c r="BI117" i="1" s="1"/>
  <c r="BK110" i="1"/>
  <c r="BK111" i="1" s="1"/>
  <c r="F111" i="1"/>
  <c r="F117" i="1" s="1"/>
  <c r="J111" i="1"/>
  <c r="J117" i="1" s="1"/>
  <c r="N111" i="1"/>
  <c r="N117" i="1" s="1"/>
  <c r="R111" i="1"/>
  <c r="V111" i="1"/>
  <c r="V117" i="1" s="1"/>
  <c r="Z111" i="1"/>
  <c r="Z117" i="1" s="1"/>
  <c r="AD111" i="1"/>
  <c r="AD117" i="1" s="1"/>
  <c r="AH111" i="1"/>
  <c r="AL111" i="1"/>
  <c r="AL117" i="1" s="1"/>
  <c r="AP111" i="1"/>
  <c r="AP117" i="1" s="1"/>
  <c r="AT111" i="1"/>
  <c r="AT117" i="1" s="1"/>
  <c r="AX111" i="1"/>
  <c r="BB111" i="1"/>
  <c r="BB117" i="1" s="1"/>
  <c r="BF111" i="1"/>
  <c r="BF117" i="1" s="1"/>
  <c r="BJ111" i="1"/>
  <c r="BJ117" i="1" s="1"/>
  <c r="R117" i="1"/>
  <c r="AH117" i="1"/>
  <c r="AX117" i="1"/>
  <c r="H117" i="1"/>
  <c r="P117" i="1"/>
  <c r="AF117" i="1"/>
  <c r="AN117" i="1"/>
  <c r="AV117" i="1"/>
  <c r="BK58" i="1"/>
  <c r="BK59" i="1" s="1"/>
  <c r="J59" i="1"/>
  <c r="R59" i="1"/>
  <c r="Z59" i="1"/>
  <c r="AH59" i="1"/>
  <c r="AP59" i="1"/>
  <c r="AX59" i="1"/>
  <c r="BF59" i="1"/>
  <c r="I92" i="1"/>
  <c r="I117" i="1" s="1"/>
  <c r="BA92" i="1"/>
  <c r="BA117" i="1" s="1"/>
  <c r="G117" i="1"/>
  <c r="K117" i="1"/>
  <c r="O117" i="1"/>
  <c r="W117" i="1"/>
  <c r="AA117" i="1"/>
  <c r="AE117" i="1"/>
  <c r="AM117" i="1"/>
  <c r="AQ117" i="1"/>
  <c r="AU117" i="1"/>
  <c r="BC117" i="1"/>
  <c r="BG117" i="1"/>
  <c r="BK117" i="1"/>
</calcChain>
</file>

<file path=xl/sharedStrings.xml><?xml version="1.0" encoding="utf-8"?>
<sst xmlns="http://schemas.openxmlformats.org/spreadsheetml/2006/main" count="153" uniqueCount="126">
  <si>
    <t>Sl. No.</t>
  </si>
  <si>
    <t>Scheme Category/ Scheme Name</t>
  </si>
  <si>
    <t>UTI - Mutual Fund: AVG.Net Assets Under Management (AAUM) as on 30TH  JUNE-2022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</si>
  <si>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</si>
  <si>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</si>
  <si>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</si>
  <si>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</si>
  <si>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</si>
  <si>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</si>
  <si>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</si>
  <si>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</si>
  <si>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</si>
  <si>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</si>
  <si>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</si>
  <si>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</si>
  <si>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</si>
  <si>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</si>
  <si>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</si>
  <si>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</si>
  <si>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</si>
  <si>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</si>
  <si>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</si>
  <si>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</si>
  <si>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</si>
  <si>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</si>
  <si>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</si>
  <si>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</si>
  <si>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</si>
  <si>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</si>
  <si>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</si>
  <si>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 - IX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</si>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</sst>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33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93.67</v>
      </c>
      <c r="E13" s="33">
        <v>503.56</v>
      </c>
      <c r="F13" s="33">
        <v>0</v>
      </c>
      <c r="G13" s="33">
        <v>0</v>
      </c>
      <c r="H13" s="33">
        <v>29.81</v>
      </c>
      <c r="I13" s="33">
        <v>5754.8799999999983</v>
      </c>
      <c r="J13" s="33">
        <v>180.28</v>
      </c>
      <c r="K13" s="33">
        <v>0</v>
      </c>
      <c r="L13" s="33">
        <v>157.9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17.149999999999999</v>
      </c>
      <c r="S13" s="33">
        <v>171.91</v>
      </c>
      <c r="T13" s="33">
        <v>61.05</v>
      </c>
      <c r="U13" s="33">
        <v>0</v>
      </c>
      <c r="V13" s="33">
        <v>52.52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1.1399999999999999</v>
      </c>
      <c r="AC13" s="33">
        <v>3.01</v>
      </c>
      <c r="AD13" s="33">
        <v>0</v>
      </c>
      <c r="AE13" s="33">
        <v>0</v>
      </c>
      <c r="AF13" s="33">
        <v>3.05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1.18</v>
      </c>
      <c r="AM13" s="33">
        <v>1.19</v>
      </c>
      <c r="AN13" s="33">
        <v>0.3</v>
      </c>
      <c r="AO13" s="33">
        <v>0</v>
      </c>
      <c r="AP13" s="33">
        <v>2.82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35.96</v>
      </c>
      <c r="AW13" s="33">
        <v>854.68</v>
      </c>
      <c r="AX13" s="33">
        <v>16.54</v>
      </c>
      <c r="AY13" s="33">
        <v>0</v>
      </c>
      <c r="AZ13" s="33">
        <v>170.62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77.599999999999994</v>
      </c>
      <c r="BG13" s="33">
        <v>122.91</v>
      </c>
      <c r="BH13" s="33">
        <v>13.74</v>
      </c>
      <c r="BI13" s="33">
        <v>0</v>
      </c>
      <c r="BJ13" s="33">
        <v>136.09</v>
      </c>
      <c r="BK13" s="34">
        <f>SUM(C13:BJ13)</f>
        <v>8463.57</v>
      </c>
    </row>
    <row r="14" spans="1:63" x14ac:dyDescent="0.2">
      <c r="A14" s="35"/>
      <c r="B14" s="32" t="s">
        <v>16</v>
      </c>
      <c r="C14" s="36">
        <v>0</v>
      </c>
      <c r="D14" s="36">
        <v>2941.58</v>
      </c>
      <c r="E14" s="36">
        <v>110.92</v>
      </c>
      <c r="F14" s="36">
        <v>0</v>
      </c>
      <c r="G14" s="36">
        <v>0</v>
      </c>
      <c r="H14" s="36">
        <v>39.81</v>
      </c>
      <c r="I14" s="36">
        <v>19408.799999999996</v>
      </c>
      <c r="J14" s="36">
        <v>1230.77</v>
      </c>
      <c r="K14" s="36">
        <v>0</v>
      </c>
      <c r="L14" s="36">
        <v>535.54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23.5</v>
      </c>
      <c r="S14" s="36">
        <v>2072.31</v>
      </c>
      <c r="T14" s="36">
        <v>213.01</v>
      </c>
      <c r="U14" s="36">
        <v>0</v>
      </c>
      <c r="V14" s="36">
        <v>78.56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0.77</v>
      </c>
      <c r="AC14" s="36">
        <v>6.02</v>
      </c>
      <c r="AD14" s="36">
        <v>0</v>
      </c>
      <c r="AE14" s="36">
        <v>0</v>
      </c>
      <c r="AF14" s="36">
        <v>13.59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0.25</v>
      </c>
      <c r="AM14" s="36">
        <v>0.44</v>
      </c>
      <c r="AN14" s="36">
        <v>0</v>
      </c>
      <c r="AO14" s="36">
        <v>0</v>
      </c>
      <c r="AP14" s="36">
        <v>2.4500000000000002</v>
      </c>
      <c r="AQ14" s="36">
        <v>0</v>
      </c>
      <c r="AR14" s="36">
        <v>6.67</v>
      </c>
      <c r="AS14" s="36">
        <v>0</v>
      </c>
      <c r="AT14" s="36">
        <v>0</v>
      </c>
      <c r="AU14" s="36">
        <v>0</v>
      </c>
      <c r="AV14" s="36">
        <v>47.28</v>
      </c>
      <c r="AW14" s="36">
        <v>3346.15</v>
      </c>
      <c r="AX14" s="36">
        <v>13.41</v>
      </c>
      <c r="AY14" s="36">
        <v>0</v>
      </c>
      <c r="AZ14" s="36">
        <v>426.33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57.47</v>
      </c>
      <c r="BG14" s="36">
        <v>149.88999999999999</v>
      </c>
      <c r="BH14" s="36">
        <v>36.32</v>
      </c>
      <c r="BI14" s="36">
        <v>0</v>
      </c>
      <c r="BJ14" s="36">
        <v>101.5</v>
      </c>
      <c r="BK14" s="34">
        <f>SUM(C14:BJ14)</f>
        <v>30863.34</v>
      </c>
    </row>
    <row r="15" spans="1:63" ht="13.5" thickBot="1" x14ac:dyDescent="0.25">
      <c r="A15" s="35"/>
      <c r="B15" s="32" t="s">
        <v>17</v>
      </c>
      <c r="C15" s="36">
        <v>0</v>
      </c>
      <c r="D15" s="36">
        <v>97.6</v>
      </c>
      <c r="E15" s="36">
        <v>0</v>
      </c>
      <c r="F15" s="36">
        <v>0</v>
      </c>
      <c r="G15" s="36">
        <v>0</v>
      </c>
      <c r="H15" s="36">
        <v>7.95</v>
      </c>
      <c r="I15" s="36">
        <v>5425.2600000000011</v>
      </c>
      <c r="J15" s="36">
        <v>25.11</v>
      </c>
      <c r="K15" s="36">
        <v>0</v>
      </c>
      <c r="L15" s="36">
        <v>67.209999999999994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3.37</v>
      </c>
      <c r="S15" s="36">
        <v>1045.02</v>
      </c>
      <c r="T15" s="36">
        <v>89.54</v>
      </c>
      <c r="U15" s="36">
        <v>0</v>
      </c>
      <c r="V15" s="36">
        <v>9.74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0.09</v>
      </c>
      <c r="AC15" s="36">
        <v>0.56000000000000005</v>
      </c>
      <c r="AD15" s="36">
        <v>0</v>
      </c>
      <c r="AE15" s="36">
        <v>0</v>
      </c>
      <c r="AF15" s="36">
        <v>0.97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2.35</v>
      </c>
      <c r="AN15" s="36">
        <v>0</v>
      </c>
      <c r="AO15" s="36">
        <v>0</v>
      </c>
      <c r="AP15" s="36">
        <v>0.3</v>
      </c>
      <c r="AQ15" s="36">
        <v>0</v>
      </c>
      <c r="AR15" s="36">
        <v>118.15</v>
      </c>
      <c r="AS15" s="36">
        <v>0</v>
      </c>
      <c r="AT15" s="36">
        <v>0</v>
      </c>
      <c r="AU15" s="36">
        <v>0</v>
      </c>
      <c r="AV15" s="36">
        <v>11.61</v>
      </c>
      <c r="AW15" s="36">
        <v>1569.66</v>
      </c>
      <c r="AX15" s="36">
        <v>26.26</v>
      </c>
      <c r="AY15" s="36">
        <v>0</v>
      </c>
      <c r="AZ15" s="36">
        <v>303.37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21.59</v>
      </c>
      <c r="BG15" s="36">
        <v>71.64</v>
      </c>
      <c r="BH15" s="36">
        <v>13.65</v>
      </c>
      <c r="BI15" s="36">
        <v>0</v>
      </c>
      <c r="BJ15" s="36">
        <v>56.88</v>
      </c>
      <c r="BK15" s="34">
        <f>SUM(C15:BJ15)</f>
        <v>8967.9500000000007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3132.85</v>
      </c>
      <c r="E16" s="39">
        <f t="shared" si="0"/>
        <v>614.48</v>
      </c>
      <c r="F16" s="39">
        <f t="shared" si="0"/>
        <v>0</v>
      </c>
      <c r="G16" s="39">
        <f t="shared" si="0"/>
        <v>0</v>
      </c>
      <c r="H16" s="39">
        <f t="shared" si="0"/>
        <v>77.570000000000007</v>
      </c>
      <c r="I16" s="39">
        <f t="shared" si="0"/>
        <v>30588.939999999995</v>
      </c>
      <c r="J16" s="39">
        <f t="shared" si="0"/>
        <v>1436.1599999999999</v>
      </c>
      <c r="K16" s="39">
        <f t="shared" si="0"/>
        <v>0</v>
      </c>
      <c r="L16" s="39">
        <f t="shared" si="0"/>
        <v>760.65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44.019999999999996</v>
      </c>
      <c r="S16" s="39">
        <f t="shared" si="0"/>
        <v>3289.24</v>
      </c>
      <c r="T16" s="39">
        <f t="shared" si="0"/>
        <v>363.6</v>
      </c>
      <c r="U16" s="39">
        <f t="shared" si="0"/>
        <v>0</v>
      </c>
      <c r="V16" s="39">
        <f t="shared" si="0"/>
        <v>140.82000000000002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</v>
      </c>
      <c r="AC16" s="39">
        <f t="shared" si="0"/>
        <v>9.59</v>
      </c>
      <c r="AD16" s="39">
        <f t="shared" si="0"/>
        <v>0</v>
      </c>
      <c r="AE16" s="39">
        <f t="shared" si="0"/>
        <v>0</v>
      </c>
      <c r="AF16" s="39">
        <f t="shared" si="0"/>
        <v>17.61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1.5</v>
      </c>
      <c r="AM16" s="39">
        <f t="shared" si="0"/>
        <v>3.98</v>
      </c>
      <c r="AN16" s="39">
        <f t="shared" si="0"/>
        <v>0.3</v>
      </c>
      <c r="AO16" s="39">
        <f t="shared" si="0"/>
        <v>0</v>
      </c>
      <c r="AP16" s="39">
        <f t="shared" si="0"/>
        <v>5.5699999999999994</v>
      </c>
      <c r="AQ16" s="39">
        <f t="shared" si="0"/>
        <v>0</v>
      </c>
      <c r="AR16" s="39">
        <f t="shared" si="0"/>
        <v>124.83000000000001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94.850000000000009</v>
      </c>
      <c r="AW16" s="39">
        <f t="shared" si="0"/>
        <v>5770.49</v>
      </c>
      <c r="AX16" s="39">
        <f t="shared" si="0"/>
        <v>56.21</v>
      </c>
      <c r="AY16" s="39">
        <f t="shared" si="0"/>
        <v>0</v>
      </c>
      <c r="AZ16" s="39">
        <f t="shared" si="0"/>
        <v>900.32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156.66</v>
      </c>
      <c r="BG16" s="39">
        <f t="shared" si="0"/>
        <v>344.43999999999994</v>
      </c>
      <c r="BH16" s="39">
        <f t="shared" si="0"/>
        <v>63.71</v>
      </c>
      <c r="BI16" s="39">
        <f t="shared" si="0"/>
        <v>0</v>
      </c>
      <c r="BJ16" s="39">
        <f t="shared" si="0"/>
        <v>294.47000000000003</v>
      </c>
      <c r="BK16" s="39">
        <f t="shared" si="0"/>
        <v>48294.86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31.44</v>
      </c>
      <c r="I18" s="33">
        <v>51.68</v>
      </c>
      <c r="J18" s="33">
        <v>0</v>
      </c>
      <c r="K18" s="33">
        <v>0</v>
      </c>
      <c r="L18" s="33">
        <v>63.21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4.46</v>
      </c>
      <c r="S18" s="33">
        <v>66.790000000000006</v>
      </c>
      <c r="T18" s="33">
        <v>0</v>
      </c>
      <c r="U18" s="33">
        <v>0</v>
      </c>
      <c r="V18" s="33">
        <v>3.99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0.41</v>
      </c>
      <c r="AC18" s="33">
        <v>0.65</v>
      </c>
      <c r="AD18" s="33">
        <v>1.42</v>
      </c>
      <c r="AE18" s="33">
        <v>0</v>
      </c>
      <c r="AF18" s="33">
        <v>0.42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25.71</v>
      </c>
      <c r="AW18" s="33">
        <v>153.6</v>
      </c>
      <c r="AX18" s="33">
        <v>30.14</v>
      </c>
      <c r="AY18" s="33">
        <v>0</v>
      </c>
      <c r="AZ18" s="33">
        <v>41.28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8.52</v>
      </c>
      <c r="BG18" s="33">
        <v>27.08</v>
      </c>
      <c r="BH18" s="33">
        <v>0.24</v>
      </c>
      <c r="BI18" s="33">
        <v>0</v>
      </c>
      <c r="BJ18" s="33">
        <v>5.41</v>
      </c>
      <c r="BK18" s="34">
        <f>SUM(C18:BJ18)</f>
        <v>516.52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31.44</v>
      </c>
      <c r="I19" s="39">
        <f t="shared" si="1"/>
        <v>51.68</v>
      </c>
      <c r="J19" s="39">
        <f t="shared" si="1"/>
        <v>0</v>
      </c>
      <c r="K19" s="39">
        <f t="shared" si="1"/>
        <v>0</v>
      </c>
      <c r="L19" s="39">
        <f t="shared" si="1"/>
        <v>63.21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4.46</v>
      </c>
      <c r="S19" s="39">
        <f t="shared" si="1"/>
        <v>66.790000000000006</v>
      </c>
      <c r="T19" s="39">
        <f t="shared" si="1"/>
        <v>0</v>
      </c>
      <c r="U19" s="39">
        <f t="shared" si="1"/>
        <v>0</v>
      </c>
      <c r="V19" s="39">
        <f t="shared" si="1"/>
        <v>3.99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0.41</v>
      </c>
      <c r="AC19" s="39">
        <f t="shared" si="1"/>
        <v>0.65</v>
      </c>
      <c r="AD19" s="39">
        <f t="shared" si="1"/>
        <v>1.42</v>
      </c>
      <c r="AE19" s="39">
        <f t="shared" si="1"/>
        <v>0</v>
      </c>
      <c r="AF19" s="39">
        <f t="shared" si="1"/>
        <v>0.42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7.0000000000000007E-2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25.71</v>
      </c>
      <c r="AW19" s="39">
        <f t="shared" si="1"/>
        <v>153.6</v>
      </c>
      <c r="AX19" s="39">
        <f t="shared" si="1"/>
        <v>30.14</v>
      </c>
      <c r="AY19" s="39">
        <f t="shared" si="1"/>
        <v>0</v>
      </c>
      <c r="AZ19" s="39">
        <f t="shared" si="1"/>
        <v>41.28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8.52</v>
      </c>
      <c r="BG19" s="39">
        <f t="shared" si="1"/>
        <v>27.08</v>
      </c>
      <c r="BH19" s="39">
        <f t="shared" si="1"/>
        <v>0.24</v>
      </c>
      <c r="BI19" s="39">
        <f t="shared" si="1"/>
        <v>0</v>
      </c>
      <c r="BJ19" s="39">
        <f t="shared" si="1"/>
        <v>5.41</v>
      </c>
      <c r="BK19" s="39">
        <f t="shared" si="1"/>
        <v>516.52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0.26</v>
      </c>
      <c r="I21" s="33">
        <v>1.04</v>
      </c>
      <c r="J21" s="33">
        <v>0</v>
      </c>
      <c r="K21" s="33">
        <v>0</v>
      </c>
      <c r="L21" s="33">
        <v>0.17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0.1</v>
      </c>
      <c r="S21" s="33">
        <v>0</v>
      </c>
      <c r="T21" s="33">
        <v>0</v>
      </c>
      <c r="U21" s="33">
        <v>0</v>
      </c>
      <c r="V21" s="33">
        <v>0.03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0.14000000000000001</v>
      </c>
      <c r="AC21" s="33">
        <v>0</v>
      </c>
      <c r="AD21" s="33">
        <v>0</v>
      </c>
      <c r="AE21" s="33">
        <v>0</v>
      </c>
      <c r="AF21" s="33">
        <v>0.57999999999999996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1.54</v>
      </c>
      <c r="AW21" s="33">
        <v>1.1399999999999999</v>
      </c>
      <c r="AX21" s="33">
        <v>0</v>
      </c>
      <c r="AY21" s="33">
        <v>0</v>
      </c>
      <c r="AZ21" s="33">
        <v>3.96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1.45</v>
      </c>
      <c r="BG21" s="33">
        <v>0.35</v>
      </c>
      <c r="BH21" s="33">
        <v>0</v>
      </c>
      <c r="BI21" s="33">
        <v>0</v>
      </c>
      <c r="BJ21" s="33">
        <v>1.1399999999999999</v>
      </c>
      <c r="BK21" s="34">
        <f t="shared" ref="BK21:BK34" si="2">SUM(C21:BJ21)</f>
        <v>11.9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0.08</v>
      </c>
      <c r="I22" s="33">
        <v>0.38</v>
      </c>
      <c r="J22" s="33">
        <v>0</v>
      </c>
      <c r="K22" s="33">
        <v>0</v>
      </c>
      <c r="L22" s="33">
        <v>1.18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0.17</v>
      </c>
      <c r="T22" s="33">
        <v>0</v>
      </c>
      <c r="U22" s="33">
        <v>0</v>
      </c>
      <c r="V22" s="33">
        <v>5.62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0.02</v>
      </c>
      <c r="AC22" s="33">
        <v>0</v>
      </c>
      <c r="AD22" s="33">
        <v>0</v>
      </c>
      <c r="AE22" s="33">
        <v>0</v>
      </c>
      <c r="AF22" s="33">
        <v>0.06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1.48</v>
      </c>
      <c r="AW22" s="33">
        <v>2.4500000000000002</v>
      </c>
      <c r="AX22" s="33">
        <v>0</v>
      </c>
      <c r="AY22" s="33">
        <v>0</v>
      </c>
      <c r="AZ22" s="33">
        <v>3.3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5.42</v>
      </c>
      <c r="BG22" s="33">
        <v>0.51</v>
      </c>
      <c r="BH22" s="33">
        <v>0</v>
      </c>
      <c r="BI22" s="33">
        <v>0</v>
      </c>
      <c r="BJ22" s="33">
        <v>1.45</v>
      </c>
      <c r="BK22" s="34">
        <f t="shared" si="2"/>
        <v>22.299999999999997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0.15</v>
      </c>
      <c r="I23" s="33">
        <v>0.1</v>
      </c>
      <c r="J23" s="33">
        <v>0</v>
      </c>
      <c r="K23" s="33">
        <v>0</v>
      </c>
      <c r="L23" s="33">
        <v>0.15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</v>
      </c>
      <c r="T23" s="33">
        <v>0</v>
      </c>
      <c r="U23" s="33">
        <v>0</v>
      </c>
      <c r="V23" s="33">
        <v>0.02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0.12</v>
      </c>
      <c r="AC23" s="33">
        <v>0</v>
      </c>
      <c r="AD23" s="33">
        <v>0</v>
      </c>
      <c r="AE23" s="33">
        <v>0</v>
      </c>
      <c r="AF23" s="33">
        <v>0.85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0.03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2.81</v>
      </c>
      <c r="AW23" s="33">
        <v>1.89</v>
      </c>
      <c r="AX23" s="33">
        <v>0</v>
      </c>
      <c r="AY23" s="33">
        <v>0</v>
      </c>
      <c r="AZ23" s="33">
        <v>3.34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2.72</v>
      </c>
      <c r="BG23" s="33">
        <v>0.18</v>
      </c>
      <c r="BH23" s="33">
        <v>0.04</v>
      </c>
      <c r="BI23" s="33">
        <v>0</v>
      </c>
      <c r="BJ23" s="33">
        <v>1.24</v>
      </c>
      <c r="BK23" s="34">
        <f t="shared" si="2"/>
        <v>13.8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0.08</v>
      </c>
      <c r="I24" s="33">
        <v>1.54</v>
      </c>
      <c r="J24" s="33">
        <v>0</v>
      </c>
      <c r="K24" s="33">
        <v>0</v>
      </c>
      <c r="L24" s="33">
        <v>0.57999999999999996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0.02</v>
      </c>
      <c r="S24" s="33">
        <v>0</v>
      </c>
      <c r="T24" s="33">
        <v>0</v>
      </c>
      <c r="U24" s="33">
        <v>0</v>
      </c>
      <c r="V24" s="33">
        <v>0.02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0.01</v>
      </c>
      <c r="AC24" s="33">
        <v>0</v>
      </c>
      <c r="AD24" s="33">
        <v>0</v>
      </c>
      <c r="AE24" s="33">
        <v>0</v>
      </c>
      <c r="AF24" s="33">
        <v>0.03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0.99</v>
      </c>
      <c r="AW24" s="33">
        <v>0.61</v>
      </c>
      <c r="AX24" s="33">
        <v>0</v>
      </c>
      <c r="AY24" s="33">
        <v>0</v>
      </c>
      <c r="AZ24" s="33">
        <v>0.73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0.54</v>
      </c>
      <c r="BG24" s="33">
        <v>0</v>
      </c>
      <c r="BH24" s="33">
        <v>0</v>
      </c>
      <c r="BI24" s="33">
        <v>0</v>
      </c>
      <c r="BJ24" s="33">
        <v>1.08</v>
      </c>
      <c r="BK24" s="34">
        <f t="shared" si="2"/>
        <v>6.2299999999999995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0.55000000000000004</v>
      </c>
      <c r="I25" s="33">
        <v>2.87</v>
      </c>
      <c r="J25" s="33">
        <v>0</v>
      </c>
      <c r="K25" s="33">
        <v>0</v>
      </c>
      <c r="L25" s="33">
        <v>0.41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0.25</v>
      </c>
      <c r="S25" s="33">
        <v>0</v>
      </c>
      <c r="T25" s="33">
        <v>1.2</v>
      </c>
      <c r="U25" s="33">
        <v>0</v>
      </c>
      <c r="V25" s="33">
        <v>0.17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0.09</v>
      </c>
      <c r="AC25" s="33">
        <v>0.57999999999999996</v>
      </c>
      <c r="AD25" s="33">
        <v>0</v>
      </c>
      <c r="AE25" s="33">
        <v>0</v>
      </c>
      <c r="AF25" s="33">
        <v>0.33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0.01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1.29</v>
      </c>
      <c r="AW25" s="33">
        <v>0.5</v>
      </c>
      <c r="AX25" s="33">
        <v>0</v>
      </c>
      <c r="AY25" s="33">
        <v>0</v>
      </c>
      <c r="AZ25" s="33">
        <v>2.4700000000000002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1.82</v>
      </c>
      <c r="BG25" s="33">
        <v>0.16</v>
      </c>
      <c r="BH25" s="33">
        <v>0</v>
      </c>
      <c r="BI25" s="33">
        <v>0</v>
      </c>
      <c r="BJ25" s="33">
        <v>0.87</v>
      </c>
      <c r="BK25" s="34">
        <f t="shared" si="2"/>
        <v>13.68</v>
      </c>
    </row>
    <row r="26" spans="1:63" x14ac:dyDescent="0.2">
      <c r="A26" s="31"/>
      <c r="B26" s="32" t="s">
        <v>30</v>
      </c>
      <c r="C26" s="33">
        <v>0</v>
      </c>
      <c r="D26" s="33">
        <v>0.34</v>
      </c>
      <c r="E26" s="33">
        <v>0</v>
      </c>
      <c r="F26" s="33">
        <v>0</v>
      </c>
      <c r="G26" s="33">
        <v>0</v>
      </c>
      <c r="H26" s="33">
        <v>0.2</v>
      </c>
      <c r="I26" s="33">
        <v>7.74</v>
      </c>
      <c r="J26" s="33">
        <v>0</v>
      </c>
      <c r="K26" s="33">
        <v>0</v>
      </c>
      <c r="L26" s="33">
        <v>3.94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0.1</v>
      </c>
      <c r="S26" s="33">
        <v>0.01</v>
      </c>
      <c r="T26" s="33">
        <v>0</v>
      </c>
      <c r="U26" s="33">
        <v>0</v>
      </c>
      <c r="V26" s="33">
        <v>0.56000000000000005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0.04</v>
      </c>
      <c r="AD26" s="33">
        <v>0</v>
      </c>
      <c r="AE26" s="33">
        <v>0</v>
      </c>
      <c r="AF26" s="33">
        <v>0.06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0.02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0.87</v>
      </c>
      <c r="AW26" s="33">
        <v>2.0699999999999998</v>
      </c>
      <c r="AX26" s="33">
        <v>0</v>
      </c>
      <c r="AY26" s="33">
        <v>0</v>
      </c>
      <c r="AZ26" s="33">
        <v>7.87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1.23</v>
      </c>
      <c r="BG26" s="33">
        <v>0.15</v>
      </c>
      <c r="BH26" s="33">
        <v>0</v>
      </c>
      <c r="BI26" s="33">
        <v>0</v>
      </c>
      <c r="BJ26" s="33">
        <v>3.05</v>
      </c>
      <c r="BK26" s="34">
        <f t="shared" si="2"/>
        <v>28.259999999999998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0.09</v>
      </c>
      <c r="I27" s="33">
        <v>0.02</v>
      </c>
      <c r="J27" s="33">
        <v>0</v>
      </c>
      <c r="K27" s="33">
        <v>0</v>
      </c>
      <c r="L27" s="33">
        <v>58.71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0.02</v>
      </c>
      <c r="S27" s="33">
        <v>0</v>
      </c>
      <c r="T27" s="33">
        <v>0</v>
      </c>
      <c r="U27" s="33">
        <v>0</v>
      </c>
      <c r="V27" s="33">
        <v>0.04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0.01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0.01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0.13</v>
      </c>
      <c r="AW27" s="33">
        <v>7.0000000000000007E-2</v>
      </c>
      <c r="AX27" s="33">
        <v>0</v>
      </c>
      <c r="AY27" s="33">
        <v>0</v>
      </c>
      <c r="AZ27" s="33">
        <v>1.1499999999999999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0.04</v>
      </c>
      <c r="BG27" s="33">
        <v>0</v>
      </c>
      <c r="BH27" s="33">
        <v>0</v>
      </c>
      <c r="BI27" s="33">
        <v>0</v>
      </c>
      <c r="BJ27" s="33">
        <v>0.11</v>
      </c>
      <c r="BK27" s="34">
        <f t="shared" si="2"/>
        <v>60.4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0.13</v>
      </c>
      <c r="I28" s="33">
        <v>2.58</v>
      </c>
      <c r="J28" s="33">
        <v>0</v>
      </c>
      <c r="K28" s="33">
        <v>0</v>
      </c>
      <c r="L28" s="33">
        <v>0.6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0.06</v>
      </c>
      <c r="S28" s="33">
        <v>0</v>
      </c>
      <c r="T28" s="33">
        <v>0</v>
      </c>
      <c r="U28" s="33">
        <v>0</v>
      </c>
      <c r="V28" s="33">
        <v>0.25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0.25</v>
      </c>
      <c r="AW28" s="33">
        <v>0.82</v>
      </c>
      <c r="AX28" s="33">
        <v>0</v>
      </c>
      <c r="AY28" s="33">
        <v>0</v>
      </c>
      <c r="AZ28" s="33">
        <v>3.56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0.56999999999999995</v>
      </c>
      <c r="BG28" s="33">
        <v>0.76</v>
      </c>
      <c r="BH28" s="33">
        <v>0</v>
      </c>
      <c r="BI28" s="33">
        <v>0</v>
      </c>
      <c r="BJ28" s="33">
        <v>1.64</v>
      </c>
      <c r="BK28" s="34">
        <f t="shared" si="2"/>
        <v>11.22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</v>
      </c>
      <c r="I29" s="33">
        <v>2.63</v>
      </c>
      <c r="J29" s="33">
        <v>0</v>
      </c>
      <c r="K29" s="33">
        <v>0</v>
      </c>
      <c r="L29" s="33">
        <v>0.41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0.1</v>
      </c>
      <c r="S29" s="33">
        <v>1.91</v>
      </c>
      <c r="T29" s="33">
        <v>0</v>
      </c>
      <c r="U29" s="33">
        <v>0</v>
      </c>
      <c r="V29" s="33">
        <v>0.26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0.37</v>
      </c>
      <c r="AW29" s="33">
        <v>1</v>
      </c>
      <c r="AX29" s="33">
        <v>0</v>
      </c>
      <c r="AY29" s="33">
        <v>0</v>
      </c>
      <c r="AZ29" s="33">
        <v>3.96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0.76</v>
      </c>
      <c r="BG29" s="33">
        <v>0.44</v>
      </c>
      <c r="BH29" s="33">
        <v>0</v>
      </c>
      <c r="BI29" s="33">
        <v>0</v>
      </c>
      <c r="BJ29" s="33">
        <v>1.23</v>
      </c>
      <c r="BK29" s="34">
        <f t="shared" si="2"/>
        <v>13.17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0.08</v>
      </c>
      <c r="I30" s="33">
        <v>1.61</v>
      </c>
      <c r="J30" s="33">
        <v>0</v>
      </c>
      <c r="K30" s="33">
        <v>0</v>
      </c>
      <c r="L30" s="33">
        <v>0.69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0.05</v>
      </c>
      <c r="S30" s="33">
        <v>0</v>
      </c>
      <c r="T30" s="33">
        <v>0</v>
      </c>
      <c r="U30" s="33">
        <v>0</v>
      </c>
      <c r="V30" s="33">
        <v>0.08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0.15</v>
      </c>
      <c r="AW30" s="33">
        <v>0.27</v>
      </c>
      <c r="AX30" s="33">
        <v>0</v>
      </c>
      <c r="AY30" s="33">
        <v>0</v>
      </c>
      <c r="AZ30" s="33">
        <v>2.5900000000000003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0.81</v>
      </c>
      <c r="BG30" s="33">
        <v>0.3</v>
      </c>
      <c r="BH30" s="33">
        <v>0</v>
      </c>
      <c r="BI30" s="33">
        <v>0</v>
      </c>
      <c r="BJ30" s="33">
        <v>1.33</v>
      </c>
      <c r="BK30" s="34">
        <f t="shared" si="2"/>
        <v>7.96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7.0000000000000007E-2</v>
      </c>
      <c r="I31" s="33">
        <v>1.28</v>
      </c>
      <c r="J31" s="33">
        <v>0</v>
      </c>
      <c r="K31" s="33">
        <v>0</v>
      </c>
      <c r="L31" s="33">
        <v>0.51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0.05</v>
      </c>
      <c r="S31" s="33">
        <v>0.01</v>
      </c>
      <c r="T31" s="33">
        <v>0.5</v>
      </c>
      <c r="U31" s="33">
        <v>0</v>
      </c>
      <c r="V31" s="33">
        <v>0.08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0.14000000000000001</v>
      </c>
      <c r="AW31" s="33">
        <v>0.42</v>
      </c>
      <c r="AX31" s="33">
        <v>0</v>
      </c>
      <c r="AY31" s="33">
        <v>0</v>
      </c>
      <c r="AZ31" s="33">
        <v>1.97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0.34</v>
      </c>
      <c r="BG31" s="33">
        <v>1.27</v>
      </c>
      <c r="BH31" s="33">
        <v>0</v>
      </c>
      <c r="BI31" s="33">
        <v>0</v>
      </c>
      <c r="BJ31" s="33">
        <v>0.67</v>
      </c>
      <c r="BK31" s="34">
        <f t="shared" si="2"/>
        <v>7.3100000000000005</v>
      </c>
    </row>
    <row r="32" spans="1:63" x14ac:dyDescent="0.2">
      <c r="A32" s="31"/>
      <c r="B32" s="32" t="s">
        <v>36</v>
      </c>
      <c r="C32" s="33">
        <v>0</v>
      </c>
      <c r="D32" s="33">
        <v>6.26</v>
      </c>
      <c r="E32" s="33">
        <v>0</v>
      </c>
      <c r="F32" s="33">
        <v>0</v>
      </c>
      <c r="G32" s="33">
        <v>0</v>
      </c>
      <c r="H32" s="33">
        <v>0.25</v>
      </c>
      <c r="I32" s="33">
        <v>6.26</v>
      </c>
      <c r="J32" s="33">
        <v>0</v>
      </c>
      <c r="K32" s="33">
        <v>0</v>
      </c>
      <c r="L32" s="33">
        <v>2.52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0.4</v>
      </c>
      <c r="S32" s="33">
        <v>0</v>
      </c>
      <c r="T32" s="33">
        <v>1.25</v>
      </c>
      <c r="U32" s="33">
        <v>0</v>
      </c>
      <c r="V32" s="33">
        <v>0.69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0.04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0.02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2.64</v>
      </c>
      <c r="AW32" s="33">
        <v>0.28000000000000003</v>
      </c>
      <c r="AX32" s="33">
        <v>0</v>
      </c>
      <c r="AY32" s="33">
        <v>0</v>
      </c>
      <c r="AZ32" s="33">
        <v>2.66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1.63</v>
      </c>
      <c r="BG32" s="33">
        <v>1.86</v>
      </c>
      <c r="BH32" s="33">
        <v>0</v>
      </c>
      <c r="BI32" s="33">
        <v>0</v>
      </c>
      <c r="BJ32" s="33">
        <v>3.21</v>
      </c>
      <c r="BK32" s="34">
        <f t="shared" si="2"/>
        <v>29.97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0.4</v>
      </c>
      <c r="I33" s="33">
        <v>6.84</v>
      </c>
      <c r="J33" s="33">
        <v>0</v>
      </c>
      <c r="K33" s="33">
        <v>0</v>
      </c>
      <c r="L33" s="33">
        <v>2.96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0.15</v>
      </c>
      <c r="S33" s="33">
        <v>2.75</v>
      </c>
      <c r="T33" s="33">
        <v>0</v>
      </c>
      <c r="U33" s="33">
        <v>0</v>
      </c>
      <c r="V33" s="33">
        <v>0.49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0.95</v>
      </c>
      <c r="AW33" s="33">
        <v>3.73</v>
      </c>
      <c r="AX33" s="33">
        <v>0</v>
      </c>
      <c r="AY33" s="33">
        <v>0</v>
      </c>
      <c r="AZ33" s="33">
        <v>5.3500000000000005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1.72</v>
      </c>
      <c r="BG33" s="33">
        <v>1.1499999999999999</v>
      </c>
      <c r="BH33" s="33">
        <v>0</v>
      </c>
      <c r="BI33" s="33">
        <v>0</v>
      </c>
      <c r="BJ33" s="33">
        <v>2.15</v>
      </c>
      <c r="BK33" s="34">
        <f t="shared" si="2"/>
        <v>28.639999999999997</v>
      </c>
    </row>
    <row r="34" spans="1:63" ht="13.5" thickBot="1" x14ac:dyDescent="0.25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0.35</v>
      </c>
      <c r="I34" s="33">
        <v>0.57999999999999996</v>
      </c>
      <c r="J34" s="33">
        <v>0</v>
      </c>
      <c r="K34" s="33">
        <v>0</v>
      </c>
      <c r="L34" s="33">
        <v>144.38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0.1</v>
      </c>
      <c r="S34" s="33">
        <v>0</v>
      </c>
      <c r="T34" s="33">
        <v>0</v>
      </c>
      <c r="U34" s="33">
        <v>0</v>
      </c>
      <c r="V34" s="33">
        <v>0.06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0.13</v>
      </c>
      <c r="AW34" s="33">
        <v>0</v>
      </c>
      <c r="AX34" s="33">
        <v>0</v>
      </c>
      <c r="AY34" s="33">
        <v>0</v>
      </c>
      <c r="AZ34" s="33">
        <v>0.13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0.03</v>
      </c>
      <c r="BG34" s="33">
        <v>0.02</v>
      </c>
      <c r="BH34" s="33">
        <v>0</v>
      </c>
      <c r="BI34" s="33">
        <v>0</v>
      </c>
      <c r="BJ34" s="33">
        <v>0.09</v>
      </c>
      <c r="BK34" s="34">
        <f t="shared" si="2"/>
        <v>145.88</v>
      </c>
    </row>
    <row r="35" spans="1:63" ht="13.5" thickBot="1" x14ac:dyDescent="0.25">
      <c r="A35" s="37"/>
      <c r="B35" s="38" t="s">
        <v>39</v>
      </c>
      <c r="C35" s="39">
        <f t="shared" ref="C35:BK35" si="3">SUM(C21:C34)</f>
        <v>0</v>
      </c>
      <c r="D35" s="39">
        <f t="shared" si="3"/>
        <v>6.6</v>
      </c>
      <c r="E35" s="39">
        <f t="shared" si="3"/>
        <v>0</v>
      </c>
      <c r="F35" s="39">
        <f t="shared" si="3"/>
        <v>0</v>
      </c>
      <c r="G35" s="39">
        <f t="shared" si="3"/>
        <v>0</v>
      </c>
      <c r="H35" s="39">
        <f t="shared" si="3"/>
        <v>2.79</v>
      </c>
      <c r="I35" s="39">
        <f t="shared" si="3"/>
        <v>35.47</v>
      </c>
      <c r="J35" s="39">
        <f t="shared" si="3"/>
        <v>0</v>
      </c>
      <c r="K35" s="39">
        <f t="shared" si="3"/>
        <v>0</v>
      </c>
      <c r="L35" s="39">
        <f t="shared" si="3"/>
        <v>217.20999999999998</v>
      </c>
      <c r="M35" s="39">
        <f t="shared" si="3"/>
        <v>0</v>
      </c>
      <c r="N35" s="39">
        <f t="shared" si="3"/>
        <v>0</v>
      </c>
      <c r="O35" s="39">
        <f t="shared" si="3"/>
        <v>0</v>
      </c>
      <c r="P35" s="39">
        <f t="shared" si="3"/>
        <v>0</v>
      </c>
      <c r="Q35" s="39">
        <f t="shared" si="3"/>
        <v>0</v>
      </c>
      <c r="R35" s="39">
        <f t="shared" si="3"/>
        <v>1.73</v>
      </c>
      <c r="S35" s="39">
        <f t="shared" si="3"/>
        <v>4.8499999999999996</v>
      </c>
      <c r="T35" s="39">
        <f t="shared" si="3"/>
        <v>2.95</v>
      </c>
      <c r="U35" s="39">
        <f t="shared" si="3"/>
        <v>0</v>
      </c>
      <c r="V35" s="39">
        <f t="shared" si="3"/>
        <v>8.370000000000001</v>
      </c>
      <c r="W35" s="39">
        <f t="shared" si="3"/>
        <v>0</v>
      </c>
      <c r="X35" s="39">
        <f t="shared" si="3"/>
        <v>0</v>
      </c>
      <c r="Y35" s="39">
        <f t="shared" si="3"/>
        <v>0</v>
      </c>
      <c r="Z35" s="39">
        <f t="shared" si="3"/>
        <v>0</v>
      </c>
      <c r="AA35" s="39">
        <f t="shared" si="3"/>
        <v>0</v>
      </c>
      <c r="AB35" s="39">
        <f t="shared" si="3"/>
        <v>0.4</v>
      </c>
      <c r="AC35" s="39">
        <f t="shared" si="3"/>
        <v>0.62</v>
      </c>
      <c r="AD35" s="39">
        <f t="shared" si="3"/>
        <v>0</v>
      </c>
      <c r="AE35" s="39">
        <f t="shared" si="3"/>
        <v>0</v>
      </c>
      <c r="AF35" s="39">
        <f t="shared" si="3"/>
        <v>1.96</v>
      </c>
      <c r="AG35" s="39">
        <f t="shared" si="3"/>
        <v>0</v>
      </c>
      <c r="AH35" s="39">
        <f t="shared" si="3"/>
        <v>0</v>
      </c>
      <c r="AI35" s="39">
        <f t="shared" si="3"/>
        <v>0</v>
      </c>
      <c r="AJ35" s="39">
        <f t="shared" si="3"/>
        <v>0</v>
      </c>
      <c r="AK35" s="39">
        <f t="shared" si="3"/>
        <v>0</v>
      </c>
      <c r="AL35" s="39">
        <f t="shared" si="3"/>
        <v>0.08</v>
      </c>
      <c r="AM35" s="39">
        <f t="shared" si="3"/>
        <v>0</v>
      </c>
      <c r="AN35" s="39">
        <f t="shared" si="3"/>
        <v>0</v>
      </c>
      <c r="AO35" s="39">
        <f t="shared" si="3"/>
        <v>0</v>
      </c>
      <c r="AP35" s="39">
        <f t="shared" si="3"/>
        <v>0.13</v>
      </c>
      <c r="AQ35" s="39">
        <f t="shared" si="3"/>
        <v>0</v>
      </c>
      <c r="AR35" s="39">
        <f t="shared" si="3"/>
        <v>0</v>
      </c>
      <c r="AS35" s="39">
        <f t="shared" si="3"/>
        <v>0</v>
      </c>
      <c r="AT35" s="39">
        <f t="shared" si="3"/>
        <v>0</v>
      </c>
      <c r="AU35" s="39">
        <f t="shared" si="3"/>
        <v>0</v>
      </c>
      <c r="AV35" s="39">
        <f t="shared" si="3"/>
        <v>13.74</v>
      </c>
      <c r="AW35" s="39">
        <f t="shared" si="3"/>
        <v>15.25</v>
      </c>
      <c r="AX35" s="39">
        <f t="shared" si="3"/>
        <v>0</v>
      </c>
      <c r="AY35" s="39">
        <f t="shared" si="3"/>
        <v>0</v>
      </c>
      <c r="AZ35" s="39">
        <f t="shared" si="3"/>
        <v>43.040000000000006</v>
      </c>
      <c r="BA35" s="39">
        <f t="shared" si="3"/>
        <v>0</v>
      </c>
      <c r="BB35" s="39">
        <f t="shared" si="3"/>
        <v>0</v>
      </c>
      <c r="BC35" s="39">
        <f t="shared" si="3"/>
        <v>0</v>
      </c>
      <c r="BD35" s="39">
        <f t="shared" si="3"/>
        <v>0</v>
      </c>
      <c r="BE35" s="39">
        <f t="shared" si="3"/>
        <v>0</v>
      </c>
      <c r="BF35" s="39">
        <f t="shared" si="3"/>
        <v>19.079999999999998</v>
      </c>
      <c r="BG35" s="39">
        <f t="shared" si="3"/>
        <v>7.1499999999999986</v>
      </c>
      <c r="BH35" s="39">
        <f t="shared" si="3"/>
        <v>0.04</v>
      </c>
      <c r="BI35" s="39">
        <f t="shared" si="3"/>
        <v>0</v>
      </c>
      <c r="BJ35" s="39">
        <f t="shared" si="3"/>
        <v>19.259999999999998</v>
      </c>
      <c r="BK35" s="44">
        <f t="shared" si="3"/>
        <v>400.71999999999997</v>
      </c>
    </row>
    <row r="36" spans="1:63" ht="13.5" thickBot="1" x14ac:dyDescent="0.25">
      <c r="A36" s="45" t="s">
        <v>40</v>
      </c>
      <c r="B36" s="46" t="s">
        <v>41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4">
        <f>SUM(C36:BJ36)</f>
        <v>0</v>
      </c>
    </row>
    <row r="37" spans="1:63" ht="13.5" thickBot="1" x14ac:dyDescent="0.25">
      <c r="A37" s="47"/>
      <c r="B37" s="38" t="s">
        <v>42</v>
      </c>
      <c r="C37" s="39">
        <f>SUM(C36)</f>
        <v>0</v>
      </c>
      <c r="D37" s="39">
        <f t="shared" ref="D37:BJ37" si="4">SUM(D36)</f>
        <v>0</v>
      </c>
      <c r="E37" s="39">
        <f t="shared" si="4"/>
        <v>0</v>
      </c>
      <c r="F37" s="39">
        <f t="shared" si="4"/>
        <v>0</v>
      </c>
      <c r="G37" s="39">
        <f t="shared" si="4"/>
        <v>0</v>
      </c>
      <c r="H37" s="39">
        <f t="shared" si="4"/>
        <v>0</v>
      </c>
      <c r="I37" s="39">
        <f t="shared" si="4"/>
        <v>0</v>
      </c>
      <c r="J37" s="39">
        <f t="shared" si="4"/>
        <v>0</v>
      </c>
      <c r="K37" s="39">
        <f t="shared" si="4"/>
        <v>0</v>
      </c>
      <c r="L37" s="39">
        <f t="shared" si="4"/>
        <v>0</v>
      </c>
      <c r="M37" s="39">
        <f t="shared" si="4"/>
        <v>0</v>
      </c>
      <c r="N37" s="39">
        <f t="shared" si="4"/>
        <v>0</v>
      </c>
      <c r="O37" s="39">
        <f t="shared" si="4"/>
        <v>0</v>
      </c>
      <c r="P37" s="39">
        <f t="shared" si="4"/>
        <v>0</v>
      </c>
      <c r="Q37" s="39">
        <f t="shared" si="4"/>
        <v>0</v>
      </c>
      <c r="R37" s="39">
        <f t="shared" si="4"/>
        <v>0</v>
      </c>
      <c r="S37" s="39">
        <f t="shared" si="4"/>
        <v>0</v>
      </c>
      <c r="T37" s="39">
        <f t="shared" si="4"/>
        <v>0</v>
      </c>
      <c r="U37" s="39">
        <f t="shared" si="4"/>
        <v>0</v>
      </c>
      <c r="V37" s="39">
        <f t="shared" si="4"/>
        <v>0</v>
      </c>
      <c r="W37" s="39">
        <f t="shared" si="4"/>
        <v>0</v>
      </c>
      <c r="X37" s="39">
        <f t="shared" si="4"/>
        <v>0</v>
      </c>
      <c r="Y37" s="39">
        <f t="shared" si="4"/>
        <v>0</v>
      </c>
      <c r="Z37" s="39">
        <f t="shared" si="4"/>
        <v>0</v>
      </c>
      <c r="AA37" s="39">
        <f t="shared" si="4"/>
        <v>0</v>
      </c>
      <c r="AB37" s="39">
        <f t="shared" si="4"/>
        <v>0</v>
      </c>
      <c r="AC37" s="39">
        <f t="shared" si="4"/>
        <v>0</v>
      </c>
      <c r="AD37" s="39">
        <f t="shared" si="4"/>
        <v>0</v>
      </c>
      <c r="AE37" s="39">
        <f t="shared" si="4"/>
        <v>0</v>
      </c>
      <c r="AF37" s="39">
        <f t="shared" si="4"/>
        <v>0</v>
      </c>
      <c r="AG37" s="39">
        <f t="shared" si="4"/>
        <v>0</v>
      </c>
      <c r="AH37" s="39">
        <f t="shared" si="4"/>
        <v>0</v>
      </c>
      <c r="AI37" s="39">
        <f t="shared" si="4"/>
        <v>0</v>
      </c>
      <c r="AJ37" s="39">
        <f t="shared" si="4"/>
        <v>0</v>
      </c>
      <c r="AK37" s="39">
        <f t="shared" si="4"/>
        <v>0</v>
      </c>
      <c r="AL37" s="39">
        <f t="shared" si="4"/>
        <v>0</v>
      </c>
      <c r="AM37" s="39">
        <f t="shared" si="4"/>
        <v>0</v>
      </c>
      <c r="AN37" s="39">
        <f t="shared" si="4"/>
        <v>0</v>
      </c>
      <c r="AO37" s="39">
        <f t="shared" si="4"/>
        <v>0</v>
      </c>
      <c r="AP37" s="39">
        <f t="shared" si="4"/>
        <v>0</v>
      </c>
      <c r="AQ37" s="39">
        <f t="shared" si="4"/>
        <v>0</v>
      </c>
      <c r="AR37" s="39">
        <f t="shared" si="4"/>
        <v>0</v>
      </c>
      <c r="AS37" s="39">
        <f t="shared" si="4"/>
        <v>0</v>
      </c>
      <c r="AT37" s="39">
        <f t="shared" si="4"/>
        <v>0</v>
      </c>
      <c r="AU37" s="39">
        <f t="shared" si="4"/>
        <v>0</v>
      </c>
      <c r="AV37" s="39">
        <f t="shared" si="4"/>
        <v>0</v>
      </c>
      <c r="AW37" s="39">
        <f t="shared" si="4"/>
        <v>0</v>
      </c>
      <c r="AX37" s="39">
        <f t="shared" si="4"/>
        <v>0</v>
      </c>
      <c r="AY37" s="39">
        <f t="shared" si="4"/>
        <v>0</v>
      </c>
      <c r="AZ37" s="39">
        <f t="shared" si="4"/>
        <v>0</v>
      </c>
      <c r="BA37" s="39">
        <f t="shared" si="4"/>
        <v>0</v>
      </c>
      <c r="BB37" s="39">
        <f t="shared" si="4"/>
        <v>0</v>
      </c>
      <c r="BC37" s="39">
        <f t="shared" si="4"/>
        <v>0</v>
      </c>
      <c r="BD37" s="39">
        <f t="shared" si="4"/>
        <v>0</v>
      </c>
      <c r="BE37" s="39">
        <f t="shared" si="4"/>
        <v>0</v>
      </c>
      <c r="BF37" s="39">
        <f t="shared" si="4"/>
        <v>0</v>
      </c>
      <c r="BG37" s="39">
        <f t="shared" si="4"/>
        <v>0</v>
      </c>
      <c r="BH37" s="39">
        <f t="shared" si="4"/>
        <v>0</v>
      </c>
      <c r="BI37" s="39">
        <f t="shared" si="4"/>
        <v>0</v>
      </c>
      <c r="BJ37" s="39">
        <f t="shared" si="4"/>
        <v>0</v>
      </c>
      <c r="BK37" s="39">
        <v>0</v>
      </c>
    </row>
    <row r="38" spans="1:63" ht="13.5" thickBot="1" x14ac:dyDescent="0.25">
      <c r="A38" s="45" t="s">
        <v>43</v>
      </c>
      <c r="B38" s="46" t="s">
        <v>44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4">
        <f>SUM(C38:BJ38)</f>
        <v>0</v>
      </c>
    </row>
    <row r="39" spans="1:63" ht="13.5" thickBot="1" x14ac:dyDescent="0.25">
      <c r="A39" s="47"/>
      <c r="B39" s="38" t="s">
        <v>45</v>
      </c>
      <c r="C39" s="39">
        <f t="shared" ref="C39:BJ39" si="5">SUM(C38)</f>
        <v>0</v>
      </c>
      <c r="D39" s="39">
        <f t="shared" si="5"/>
        <v>0</v>
      </c>
      <c r="E39" s="39">
        <f t="shared" si="5"/>
        <v>0</v>
      </c>
      <c r="F39" s="39">
        <f t="shared" si="5"/>
        <v>0</v>
      </c>
      <c r="G39" s="39">
        <f t="shared" si="5"/>
        <v>0</v>
      </c>
      <c r="H39" s="39">
        <f t="shared" si="5"/>
        <v>0</v>
      </c>
      <c r="I39" s="39">
        <f t="shared" si="5"/>
        <v>0</v>
      </c>
      <c r="J39" s="39">
        <f t="shared" si="5"/>
        <v>0</v>
      </c>
      <c r="K39" s="39">
        <f t="shared" si="5"/>
        <v>0</v>
      </c>
      <c r="L39" s="39">
        <f t="shared" si="5"/>
        <v>0</v>
      </c>
      <c r="M39" s="39">
        <f t="shared" si="5"/>
        <v>0</v>
      </c>
      <c r="N39" s="39">
        <f t="shared" si="5"/>
        <v>0</v>
      </c>
      <c r="O39" s="39">
        <f t="shared" si="5"/>
        <v>0</v>
      </c>
      <c r="P39" s="39">
        <f t="shared" si="5"/>
        <v>0</v>
      </c>
      <c r="Q39" s="39">
        <f t="shared" si="5"/>
        <v>0</v>
      </c>
      <c r="R39" s="39">
        <f t="shared" si="5"/>
        <v>0</v>
      </c>
      <c r="S39" s="39">
        <f t="shared" si="5"/>
        <v>0</v>
      </c>
      <c r="T39" s="39">
        <f t="shared" si="5"/>
        <v>0</v>
      </c>
      <c r="U39" s="39">
        <f t="shared" si="5"/>
        <v>0</v>
      </c>
      <c r="V39" s="39">
        <f t="shared" si="5"/>
        <v>0</v>
      </c>
      <c r="W39" s="39">
        <f t="shared" si="5"/>
        <v>0</v>
      </c>
      <c r="X39" s="39">
        <f t="shared" si="5"/>
        <v>0</v>
      </c>
      <c r="Y39" s="39">
        <f t="shared" si="5"/>
        <v>0</v>
      </c>
      <c r="Z39" s="39">
        <f t="shared" si="5"/>
        <v>0</v>
      </c>
      <c r="AA39" s="39">
        <f t="shared" si="5"/>
        <v>0</v>
      </c>
      <c r="AB39" s="39">
        <f t="shared" si="5"/>
        <v>0</v>
      </c>
      <c r="AC39" s="39">
        <f t="shared" si="5"/>
        <v>0</v>
      </c>
      <c r="AD39" s="39">
        <f t="shared" si="5"/>
        <v>0</v>
      </c>
      <c r="AE39" s="39">
        <f t="shared" si="5"/>
        <v>0</v>
      </c>
      <c r="AF39" s="39">
        <f t="shared" si="5"/>
        <v>0</v>
      </c>
      <c r="AG39" s="39">
        <f t="shared" si="5"/>
        <v>0</v>
      </c>
      <c r="AH39" s="39">
        <f t="shared" si="5"/>
        <v>0</v>
      </c>
      <c r="AI39" s="39">
        <f t="shared" si="5"/>
        <v>0</v>
      </c>
      <c r="AJ39" s="39">
        <f t="shared" si="5"/>
        <v>0</v>
      </c>
      <c r="AK39" s="39">
        <f t="shared" si="5"/>
        <v>0</v>
      </c>
      <c r="AL39" s="39">
        <f t="shared" si="5"/>
        <v>0</v>
      </c>
      <c r="AM39" s="39">
        <f t="shared" si="5"/>
        <v>0</v>
      </c>
      <c r="AN39" s="39">
        <f t="shared" si="5"/>
        <v>0</v>
      </c>
      <c r="AO39" s="39">
        <f t="shared" si="5"/>
        <v>0</v>
      </c>
      <c r="AP39" s="39">
        <f t="shared" si="5"/>
        <v>0</v>
      </c>
      <c r="AQ39" s="39">
        <f t="shared" si="5"/>
        <v>0</v>
      </c>
      <c r="AR39" s="39">
        <f t="shared" si="5"/>
        <v>0</v>
      </c>
      <c r="AS39" s="39">
        <f t="shared" si="5"/>
        <v>0</v>
      </c>
      <c r="AT39" s="39">
        <f t="shared" si="5"/>
        <v>0</v>
      </c>
      <c r="AU39" s="39">
        <f t="shared" si="5"/>
        <v>0</v>
      </c>
      <c r="AV39" s="39">
        <f t="shared" si="5"/>
        <v>0</v>
      </c>
      <c r="AW39" s="39">
        <f t="shared" si="5"/>
        <v>0</v>
      </c>
      <c r="AX39" s="39">
        <f t="shared" si="5"/>
        <v>0</v>
      </c>
      <c r="AY39" s="39">
        <f t="shared" si="5"/>
        <v>0</v>
      </c>
      <c r="AZ39" s="39">
        <f t="shared" si="5"/>
        <v>0</v>
      </c>
      <c r="BA39" s="39">
        <f t="shared" si="5"/>
        <v>0</v>
      </c>
      <c r="BB39" s="39">
        <f t="shared" si="5"/>
        <v>0</v>
      </c>
      <c r="BC39" s="39">
        <f t="shared" si="5"/>
        <v>0</v>
      </c>
      <c r="BD39" s="39">
        <f t="shared" si="5"/>
        <v>0</v>
      </c>
      <c r="BE39" s="39">
        <f t="shared" si="5"/>
        <v>0</v>
      </c>
      <c r="BF39" s="39">
        <f t="shared" si="5"/>
        <v>0</v>
      </c>
      <c r="BG39" s="39">
        <f t="shared" si="5"/>
        <v>0</v>
      </c>
      <c r="BH39" s="39">
        <f t="shared" si="5"/>
        <v>0</v>
      </c>
      <c r="BI39" s="39">
        <f t="shared" si="5"/>
        <v>0</v>
      </c>
      <c r="BJ39" s="39">
        <f t="shared" si="5"/>
        <v>0</v>
      </c>
      <c r="BK39" s="39">
        <v>0</v>
      </c>
    </row>
    <row r="40" spans="1:63" x14ac:dyDescent="0.2">
      <c r="A40" s="40" t="s">
        <v>46</v>
      </c>
      <c r="B40" s="41" t="s">
        <v>47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34"/>
    </row>
    <row r="41" spans="1:63" x14ac:dyDescent="0.2">
      <c r="A41" s="48"/>
      <c r="B41" s="49" t="s">
        <v>48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58.69</v>
      </c>
      <c r="I41" s="50">
        <v>5.59</v>
      </c>
      <c r="J41" s="50">
        <v>0</v>
      </c>
      <c r="K41" s="50">
        <v>0</v>
      </c>
      <c r="L41" s="50">
        <v>0.35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49.47</v>
      </c>
      <c r="S41" s="50">
        <v>0</v>
      </c>
      <c r="T41" s="50">
        <v>0</v>
      </c>
      <c r="U41" s="50">
        <v>0</v>
      </c>
      <c r="V41" s="50">
        <v>0.19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9.25</v>
      </c>
      <c r="AC41" s="50">
        <v>0</v>
      </c>
      <c r="AD41" s="50">
        <v>0</v>
      </c>
      <c r="AE41" s="50">
        <v>0</v>
      </c>
      <c r="AF41" s="50">
        <v>0.04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5.39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2055.25</v>
      </c>
      <c r="AW41" s="50">
        <v>0.48</v>
      </c>
      <c r="AX41" s="50">
        <v>0</v>
      </c>
      <c r="AY41" s="50">
        <v>0</v>
      </c>
      <c r="AZ41" s="50">
        <v>11.82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2805.56</v>
      </c>
      <c r="BG41" s="50">
        <v>0.68</v>
      </c>
      <c r="BH41" s="50">
        <v>0</v>
      </c>
      <c r="BI41" s="50">
        <v>0</v>
      </c>
      <c r="BJ41" s="50">
        <v>10.3</v>
      </c>
      <c r="BK41" s="34">
        <f t="shared" ref="BK41:BK57" si="6">SUM(C41:BJ41)</f>
        <v>5013.0600000000004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27.29</v>
      </c>
      <c r="I42" s="53">
        <v>0</v>
      </c>
      <c r="J42" s="53">
        <v>0</v>
      </c>
      <c r="K42" s="53">
        <v>0</v>
      </c>
      <c r="L42" s="53">
        <v>9.61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143.63</v>
      </c>
      <c r="S42" s="53">
        <v>0</v>
      </c>
      <c r="T42" s="53">
        <v>0</v>
      </c>
      <c r="U42" s="53">
        <v>0</v>
      </c>
      <c r="V42" s="53">
        <v>10.220000000000001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6.65</v>
      </c>
      <c r="AC42" s="53">
        <v>0</v>
      </c>
      <c r="AD42" s="53">
        <v>0</v>
      </c>
      <c r="AE42" s="53">
        <v>0</v>
      </c>
      <c r="AF42" s="53">
        <v>1.1599999999999999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4.21</v>
      </c>
      <c r="AM42" s="53">
        <v>0</v>
      </c>
      <c r="AN42" s="53">
        <v>0</v>
      </c>
      <c r="AO42" s="53">
        <v>0</v>
      </c>
      <c r="AP42" s="53">
        <v>0.38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1081.03</v>
      </c>
      <c r="AW42" s="53">
        <v>0.04</v>
      </c>
      <c r="AX42" s="53">
        <v>0</v>
      </c>
      <c r="AY42" s="53">
        <v>0</v>
      </c>
      <c r="AZ42" s="53">
        <v>78.040000000000006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2509.66</v>
      </c>
      <c r="BG42" s="53">
        <v>0.02</v>
      </c>
      <c r="BH42" s="53">
        <v>0.01</v>
      </c>
      <c r="BI42" s="53">
        <v>0</v>
      </c>
      <c r="BJ42" s="53">
        <v>98.15</v>
      </c>
      <c r="BK42" s="34">
        <f t="shared" si="6"/>
        <v>3970.1000000000004</v>
      </c>
    </row>
    <row r="43" spans="1:63" x14ac:dyDescent="0.2">
      <c r="A43" s="51"/>
      <c r="B43" s="52" t="s">
        <v>50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60.89</v>
      </c>
      <c r="I43" s="53">
        <v>3.86</v>
      </c>
      <c r="J43" s="53">
        <v>0</v>
      </c>
      <c r="K43" s="53">
        <v>0</v>
      </c>
      <c r="L43" s="53">
        <v>16.690000000000001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38.61</v>
      </c>
      <c r="S43" s="53">
        <v>0.03</v>
      </c>
      <c r="T43" s="53">
        <v>0</v>
      </c>
      <c r="U43" s="53">
        <v>0</v>
      </c>
      <c r="V43" s="53">
        <v>7.64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57.8</v>
      </c>
      <c r="AC43" s="53">
        <v>0</v>
      </c>
      <c r="AD43" s="53">
        <v>0</v>
      </c>
      <c r="AE43" s="53">
        <v>0</v>
      </c>
      <c r="AF43" s="53">
        <v>2.81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610.16999999999996</v>
      </c>
      <c r="AM43" s="53">
        <v>0</v>
      </c>
      <c r="AN43" s="53">
        <v>0</v>
      </c>
      <c r="AO43" s="53">
        <v>0</v>
      </c>
      <c r="AP43" s="53">
        <v>0.56999999999999995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966.37</v>
      </c>
      <c r="AW43" s="53">
        <v>0.88</v>
      </c>
      <c r="AX43" s="53">
        <v>0</v>
      </c>
      <c r="AY43" s="53">
        <v>0</v>
      </c>
      <c r="AZ43" s="53">
        <v>183.23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1362.89</v>
      </c>
      <c r="BG43" s="53">
        <v>1.35</v>
      </c>
      <c r="BH43" s="53">
        <v>0</v>
      </c>
      <c r="BI43" s="53">
        <v>0</v>
      </c>
      <c r="BJ43" s="53">
        <v>175.16</v>
      </c>
      <c r="BK43" s="34">
        <f t="shared" si="6"/>
        <v>3488.9500000000003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3.28</v>
      </c>
      <c r="I44" s="53">
        <v>23.61</v>
      </c>
      <c r="J44" s="53">
        <v>0</v>
      </c>
      <c r="K44" s="53">
        <v>0</v>
      </c>
      <c r="L44" s="53">
        <v>18.399999999999999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1.57</v>
      </c>
      <c r="S44" s="53">
        <v>0.03</v>
      </c>
      <c r="T44" s="53">
        <v>0</v>
      </c>
      <c r="U44" s="53">
        <v>0</v>
      </c>
      <c r="V44" s="53">
        <v>1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0.55000000000000004</v>
      </c>
      <c r="AC44" s="53">
        <v>0.2</v>
      </c>
      <c r="AD44" s="53">
        <v>0</v>
      </c>
      <c r="AE44" s="53">
        <v>0</v>
      </c>
      <c r="AF44" s="53">
        <v>2.38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0.19</v>
      </c>
      <c r="AM44" s="53">
        <v>0.04</v>
      </c>
      <c r="AN44" s="53">
        <v>0</v>
      </c>
      <c r="AO44" s="53">
        <v>0</v>
      </c>
      <c r="AP44" s="53">
        <v>0.28000000000000003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71.23</v>
      </c>
      <c r="AW44" s="53">
        <v>17.14</v>
      </c>
      <c r="AX44" s="53">
        <v>21.74</v>
      </c>
      <c r="AY44" s="53">
        <v>0</v>
      </c>
      <c r="AZ44" s="53">
        <v>46.48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64.540000000000006</v>
      </c>
      <c r="BG44" s="53">
        <v>11.31</v>
      </c>
      <c r="BH44" s="53">
        <v>0</v>
      </c>
      <c r="BI44" s="53">
        <v>0</v>
      </c>
      <c r="BJ44" s="53">
        <v>10.1</v>
      </c>
      <c r="BK44" s="34">
        <f t="shared" si="6"/>
        <v>294.07000000000005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1.78</v>
      </c>
      <c r="F45" s="53">
        <v>0</v>
      </c>
      <c r="G45" s="53">
        <v>0</v>
      </c>
      <c r="H45" s="53">
        <v>12.24</v>
      </c>
      <c r="I45" s="53">
        <v>840.99</v>
      </c>
      <c r="J45" s="53">
        <v>7.34</v>
      </c>
      <c r="K45" s="53">
        <v>0</v>
      </c>
      <c r="L45" s="53">
        <v>258.81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5.53</v>
      </c>
      <c r="S45" s="53">
        <v>78.430000000000007</v>
      </c>
      <c r="T45" s="53">
        <v>6</v>
      </c>
      <c r="U45" s="53">
        <v>0</v>
      </c>
      <c r="V45" s="53">
        <v>20.96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0.85</v>
      </c>
      <c r="AC45" s="53">
        <v>6.26</v>
      </c>
      <c r="AD45" s="53">
        <v>0</v>
      </c>
      <c r="AE45" s="53">
        <v>0</v>
      </c>
      <c r="AF45" s="53">
        <v>14.28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0.28000000000000003</v>
      </c>
      <c r="AM45" s="53">
        <v>2.4700000000000002</v>
      </c>
      <c r="AN45" s="53">
        <v>0</v>
      </c>
      <c r="AO45" s="53">
        <v>0</v>
      </c>
      <c r="AP45" s="53">
        <v>0.99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42.18</v>
      </c>
      <c r="AW45" s="53">
        <v>243.36</v>
      </c>
      <c r="AX45" s="53">
        <v>2.48</v>
      </c>
      <c r="AY45" s="53">
        <v>0</v>
      </c>
      <c r="AZ45" s="53">
        <v>570.69000000000005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23.72</v>
      </c>
      <c r="BG45" s="53">
        <v>42.82</v>
      </c>
      <c r="BH45" s="53">
        <v>70.13</v>
      </c>
      <c r="BI45" s="53">
        <v>0</v>
      </c>
      <c r="BJ45" s="53">
        <v>69.06</v>
      </c>
      <c r="BK45" s="34">
        <f t="shared" si="6"/>
        <v>2321.65</v>
      </c>
    </row>
    <row r="46" spans="1:63" x14ac:dyDescent="0.2">
      <c r="A46" s="51"/>
      <c r="B46" s="52" t="s">
        <v>53</v>
      </c>
      <c r="C46" s="53">
        <v>0</v>
      </c>
      <c r="D46" s="53">
        <v>60.58</v>
      </c>
      <c r="E46" s="53">
        <v>0</v>
      </c>
      <c r="F46" s="53">
        <v>0</v>
      </c>
      <c r="G46" s="53">
        <v>0</v>
      </c>
      <c r="H46" s="53">
        <v>9.7200000000000006</v>
      </c>
      <c r="I46" s="53">
        <v>538.74</v>
      </c>
      <c r="J46" s="53">
        <v>57.92</v>
      </c>
      <c r="K46" s="53">
        <v>0</v>
      </c>
      <c r="L46" s="53">
        <v>137.66999999999999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5.81</v>
      </c>
      <c r="S46" s="53">
        <v>68.540000000000006</v>
      </c>
      <c r="T46" s="53">
        <v>2.58</v>
      </c>
      <c r="U46" s="53">
        <v>0</v>
      </c>
      <c r="V46" s="53">
        <v>55.15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0.46</v>
      </c>
      <c r="AC46" s="53">
        <v>6.95</v>
      </c>
      <c r="AD46" s="53">
        <v>0</v>
      </c>
      <c r="AE46" s="53">
        <v>0</v>
      </c>
      <c r="AF46" s="53">
        <v>1.81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0.26</v>
      </c>
      <c r="AM46" s="53">
        <v>0</v>
      </c>
      <c r="AN46" s="53">
        <v>0</v>
      </c>
      <c r="AO46" s="53">
        <v>0</v>
      </c>
      <c r="AP46" s="53">
        <v>0.28999999999999998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22.84</v>
      </c>
      <c r="AW46" s="53">
        <v>1440.61</v>
      </c>
      <c r="AX46" s="53">
        <v>2.99</v>
      </c>
      <c r="AY46" s="53">
        <v>0</v>
      </c>
      <c r="AZ46" s="53">
        <v>289.2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17.13</v>
      </c>
      <c r="BG46" s="53">
        <v>49.45</v>
      </c>
      <c r="BH46" s="53">
        <v>3.26</v>
      </c>
      <c r="BI46" s="53">
        <v>0</v>
      </c>
      <c r="BJ46" s="53">
        <v>44.35</v>
      </c>
      <c r="BK46" s="34">
        <f t="shared" si="6"/>
        <v>2816.3099999999995</v>
      </c>
    </row>
    <row r="47" spans="1:63" x14ac:dyDescent="0.2">
      <c r="A47" s="51"/>
      <c r="B47" s="52" t="s">
        <v>54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21.18</v>
      </c>
      <c r="I47" s="53">
        <v>101.86</v>
      </c>
      <c r="J47" s="53">
        <v>93.84</v>
      </c>
      <c r="K47" s="53">
        <v>0</v>
      </c>
      <c r="L47" s="53">
        <v>80.45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18.45</v>
      </c>
      <c r="S47" s="53">
        <v>134.21</v>
      </c>
      <c r="T47" s="53">
        <v>42.2</v>
      </c>
      <c r="U47" s="53">
        <v>0</v>
      </c>
      <c r="V47" s="53">
        <v>38.619999999999997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0.88</v>
      </c>
      <c r="AC47" s="53">
        <v>0</v>
      </c>
      <c r="AD47" s="53">
        <v>0</v>
      </c>
      <c r="AE47" s="53">
        <v>0</v>
      </c>
      <c r="AF47" s="53">
        <v>1.39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0.27</v>
      </c>
      <c r="AM47" s="53">
        <v>0.09</v>
      </c>
      <c r="AN47" s="53">
        <v>0</v>
      </c>
      <c r="AO47" s="53">
        <v>0</v>
      </c>
      <c r="AP47" s="53">
        <v>1.71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112.72</v>
      </c>
      <c r="AW47" s="53">
        <v>310.19</v>
      </c>
      <c r="AX47" s="53">
        <v>4.08</v>
      </c>
      <c r="AY47" s="53">
        <v>0</v>
      </c>
      <c r="AZ47" s="53">
        <v>355.18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223.61</v>
      </c>
      <c r="BG47" s="53">
        <v>82.31</v>
      </c>
      <c r="BH47" s="53">
        <v>48.82</v>
      </c>
      <c r="BI47" s="53">
        <v>0</v>
      </c>
      <c r="BJ47" s="53">
        <v>301.93</v>
      </c>
      <c r="BK47" s="34">
        <f t="shared" si="6"/>
        <v>1973.9899999999998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11.45</v>
      </c>
      <c r="I48" s="53">
        <v>52</v>
      </c>
      <c r="J48" s="53">
        <v>0</v>
      </c>
      <c r="K48" s="53">
        <v>0</v>
      </c>
      <c r="L48" s="53">
        <v>18.77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6.42</v>
      </c>
      <c r="S48" s="53">
        <v>8.1199999999999992</v>
      </c>
      <c r="T48" s="53">
        <v>0</v>
      </c>
      <c r="U48" s="53">
        <v>0</v>
      </c>
      <c r="V48" s="53">
        <v>12.59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2.12</v>
      </c>
      <c r="AC48" s="53">
        <v>2.72</v>
      </c>
      <c r="AD48" s="53">
        <v>0</v>
      </c>
      <c r="AE48" s="53">
        <v>0</v>
      </c>
      <c r="AF48" s="53">
        <v>6.35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1.88</v>
      </c>
      <c r="AM48" s="53">
        <v>0.27</v>
      </c>
      <c r="AN48" s="53">
        <v>0</v>
      </c>
      <c r="AO48" s="53">
        <v>0</v>
      </c>
      <c r="AP48" s="53">
        <v>3.19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156.85</v>
      </c>
      <c r="AW48" s="53">
        <v>366.99</v>
      </c>
      <c r="AX48" s="53">
        <v>0.05</v>
      </c>
      <c r="AY48" s="53">
        <v>0</v>
      </c>
      <c r="AZ48" s="53">
        <v>221.57000000000002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252.97</v>
      </c>
      <c r="BG48" s="53">
        <v>172.25</v>
      </c>
      <c r="BH48" s="53">
        <v>0.55000000000000004</v>
      </c>
      <c r="BI48" s="53">
        <v>0</v>
      </c>
      <c r="BJ48" s="53">
        <v>256.22000000000003</v>
      </c>
      <c r="BK48" s="34">
        <f t="shared" si="6"/>
        <v>1553.33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10.49</v>
      </c>
      <c r="I49" s="53">
        <v>17.079999999999998</v>
      </c>
      <c r="J49" s="53">
        <v>0</v>
      </c>
      <c r="K49" s="53">
        <v>0</v>
      </c>
      <c r="L49" s="53">
        <v>60.55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3.39</v>
      </c>
      <c r="S49" s="53">
        <v>10.8</v>
      </c>
      <c r="T49" s="53">
        <v>0</v>
      </c>
      <c r="U49" s="53">
        <v>0</v>
      </c>
      <c r="V49" s="53">
        <v>8.16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0.44</v>
      </c>
      <c r="AC49" s="53">
        <v>0</v>
      </c>
      <c r="AD49" s="53">
        <v>0</v>
      </c>
      <c r="AE49" s="53">
        <v>0</v>
      </c>
      <c r="AF49" s="53">
        <v>2.25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0.17</v>
      </c>
      <c r="AM49" s="53">
        <v>0.01</v>
      </c>
      <c r="AN49" s="53">
        <v>0</v>
      </c>
      <c r="AO49" s="53">
        <v>0</v>
      </c>
      <c r="AP49" s="53">
        <v>0.23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22.38</v>
      </c>
      <c r="AW49" s="53">
        <v>50.83</v>
      </c>
      <c r="AX49" s="53">
        <v>34.409999999999997</v>
      </c>
      <c r="AY49" s="53">
        <v>0</v>
      </c>
      <c r="AZ49" s="53">
        <v>90.72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10.49</v>
      </c>
      <c r="BG49" s="53">
        <v>2.17</v>
      </c>
      <c r="BH49" s="53">
        <v>26.34</v>
      </c>
      <c r="BI49" s="53">
        <v>0</v>
      </c>
      <c r="BJ49" s="53">
        <v>13.67</v>
      </c>
      <c r="BK49" s="34">
        <f t="shared" si="6"/>
        <v>364.58000000000004</v>
      </c>
    </row>
    <row r="50" spans="1:63" x14ac:dyDescent="0.2">
      <c r="A50" s="51"/>
      <c r="B50" s="52" t="s">
        <v>57</v>
      </c>
      <c r="C50" s="53">
        <v>0</v>
      </c>
      <c r="D50" s="53">
        <v>0.48</v>
      </c>
      <c r="E50" s="53">
        <v>0</v>
      </c>
      <c r="F50" s="53">
        <v>0</v>
      </c>
      <c r="G50" s="53">
        <v>0</v>
      </c>
      <c r="H50" s="53">
        <v>10.83</v>
      </c>
      <c r="I50" s="53">
        <v>32.01</v>
      </c>
      <c r="J50" s="53">
        <v>0.01</v>
      </c>
      <c r="K50" s="53">
        <v>0</v>
      </c>
      <c r="L50" s="53">
        <v>40.17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2.83</v>
      </c>
      <c r="S50" s="53">
        <v>0.48</v>
      </c>
      <c r="T50" s="53">
        <v>7.46</v>
      </c>
      <c r="U50" s="53">
        <v>0</v>
      </c>
      <c r="V50" s="53">
        <v>3.28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0.45</v>
      </c>
      <c r="AC50" s="53">
        <v>0</v>
      </c>
      <c r="AD50" s="53">
        <v>0</v>
      </c>
      <c r="AE50" s="53">
        <v>0</v>
      </c>
      <c r="AF50" s="53">
        <v>0.3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0.13</v>
      </c>
      <c r="AM50" s="53">
        <v>0.18</v>
      </c>
      <c r="AN50" s="53">
        <v>0</v>
      </c>
      <c r="AO50" s="53">
        <v>0</v>
      </c>
      <c r="AP50" s="53">
        <v>0.5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29.86</v>
      </c>
      <c r="AW50" s="53">
        <v>78.41</v>
      </c>
      <c r="AX50" s="53">
        <v>8.33</v>
      </c>
      <c r="AY50" s="53">
        <v>0</v>
      </c>
      <c r="AZ50" s="53">
        <v>180.56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39.31</v>
      </c>
      <c r="BG50" s="53">
        <v>10.8</v>
      </c>
      <c r="BH50" s="53">
        <v>20.420000000000002</v>
      </c>
      <c r="BI50" s="53">
        <v>0</v>
      </c>
      <c r="BJ50" s="53">
        <v>39.28</v>
      </c>
      <c r="BK50" s="34">
        <f t="shared" si="6"/>
        <v>506.08000000000004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5.26</v>
      </c>
      <c r="I51" s="53">
        <v>107.7</v>
      </c>
      <c r="J51" s="53">
        <v>0.35</v>
      </c>
      <c r="K51" s="53">
        <v>0</v>
      </c>
      <c r="L51" s="53">
        <v>22.44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2.5499999999999998</v>
      </c>
      <c r="S51" s="53">
        <v>1.08</v>
      </c>
      <c r="T51" s="53">
        <v>0</v>
      </c>
      <c r="U51" s="53">
        <v>0</v>
      </c>
      <c r="V51" s="53">
        <v>7.24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0.02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0.01</v>
      </c>
      <c r="AM51" s="53">
        <v>0.23</v>
      </c>
      <c r="AN51" s="53">
        <v>0</v>
      </c>
      <c r="AO51" s="53">
        <v>0</v>
      </c>
      <c r="AP51" s="53">
        <v>0.53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14.73</v>
      </c>
      <c r="AW51" s="53">
        <v>32.64</v>
      </c>
      <c r="AX51" s="53">
        <v>0</v>
      </c>
      <c r="AY51" s="53">
        <v>0</v>
      </c>
      <c r="AZ51" s="53">
        <v>57.79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8.98</v>
      </c>
      <c r="BG51" s="53">
        <v>3.61</v>
      </c>
      <c r="BH51" s="53">
        <v>0.21</v>
      </c>
      <c r="BI51" s="53">
        <v>0</v>
      </c>
      <c r="BJ51" s="53">
        <v>23.42</v>
      </c>
      <c r="BK51" s="34">
        <f t="shared" si="6"/>
        <v>288.79000000000002</v>
      </c>
    </row>
    <row r="52" spans="1:63" x14ac:dyDescent="0.2">
      <c r="A52" s="51"/>
      <c r="B52" s="52" t="s">
        <v>59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2.64</v>
      </c>
      <c r="I52" s="53">
        <v>13.12</v>
      </c>
      <c r="J52" s="53">
        <v>0</v>
      </c>
      <c r="K52" s="53">
        <v>0</v>
      </c>
      <c r="L52" s="53">
        <v>4.2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0.34</v>
      </c>
      <c r="S52" s="53">
        <v>0</v>
      </c>
      <c r="T52" s="53">
        <v>0</v>
      </c>
      <c r="U52" s="53">
        <v>0</v>
      </c>
      <c r="V52" s="53">
        <v>0.4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0.39</v>
      </c>
      <c r="AC52" s="53">
        <v>2.2000000000000002</v>
      </c>
      <c r="AD52" s="53">
        <v>0</v>
      </c>
      <c r="AE52" s="53">
        <v>0</v>
      </c>
      <c r="AF52" s="53">
        <v>7.07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0.03</v>
      </c>
      <c r="AM52" s="53">
        <v>0</v>
      </c>
      <c r="AN52" s="53">
        <v>0</v>
      </c>
      <c r="AO52" s="53">
        <v>0</v>
      </c>
      <c r="AP52" s="53">
        <v>7.0000000000000007E-2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2.84</v>
      </c>
      <c r="AW52" s="53">
        <v>5.75</v>
      </c>
      <c r="AX52" s="53">
        <v>0</v>
      </c>
      <c r="AY52" s="53">
        <v>0</v>
      </c>
      <c r="AZ52" s="53">
        <v>11.88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3.99</v>
      </c>
      <c r="BG52" s="53">
        <v>0.26</v>
      </c>
      <c r="BH52" s="53">
        <v>0.06</v>
      </c>
      <c r="BI52" s="53">
        <v>0</v>
      </c>
      <c r="BJ52" s="53">
        <v>3.91</v>
      </c>
      <c r="BK52" s="34">
        <f t="shared" si="6"/>
        <v>59.150000000000006</v>
      </c>
    </row>
    <row r="53" spans="1:63" x14ac:dyDescent="0.2">
      <c r="A53" s="51"/>
      <c r="B53" s="52" t="s">
        <v>60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0.37</v>
      </c>
      <c r="I53" s="53">
        <v>0</v>
      </c>
      <c r="J53" s="53">
        <v>0</v>
      </c>
      <c r="K53" s="53">
        <v>0</v>
      </c>
      <c r="L53" s="53">
        <v>0.45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0.14000000000000001</v>
      </c>
      <c r="S53" s="53">
        <v>0</v>
      </c>
      <c r="T53" s="53">
        <v>0</v>
      </c>
      <c r="U53" s="53">
        <v>0</v>
      </c>
      <c r="V53" s="53">
        <v>0.1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2.13</v>
      </c>
      <c r="AC53" s="53">
        <v>0.34</v>
      </c>
      <c r="AD53" s="53">
        <v>0</v>
      </c>
      <c r="AE53" s="53">
        <v>0</v>
      </c>
      <c r="AF53" s="53">
        <v>7.83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2.06</v>
      </c>
      <c r="AM53" s="53">
        <v>0.56000000000000005</v>
      </c>
      <c r="AN53" s="53">
        <v>0</v>
      </c>
      <c r="AO53" s="53">
        <v>0</v>
      </c>
      <c r="AP53" s="53">
        <v>3.74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1.27</v>
      </c>
      <c r="AW53" s="53">
        <v>1.61</v>
      </c>
      <c r="AX53" s="53">
        <v>0</v>
      </c>
      <c r="AY53" s="53">
        <v>0</v>
      </c>
      <c r="AZ53" s="53">
        <v>4.42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1.1299999999999999</v>
      </c>
      <c r="BG53" s="53">
        <v>0.19</v>
      </c>
      <c r="BH53" s="53">
        <v>0.74</v>
      </c>
      <c r="BI53" s="53">
        <v>0</v>
      </c>
      <c r="BJ53" s="53">
        <v>3.67</v>
      </c>
      <c r="BK53" s="34">
        <f t="shared" si="6"/>
        <v>30.749999999999993</v>
      </c>
    </row>
    <row r="54" spans="1:63" x14ac:dyDescent="0.2">
      <c r="A54" s="51"/>
      <c r="B54" s="52" t="s">
        <v>61</v>
      </c>
      <c r="C54" s="53">
        <v>0</v>
      </c>
      <c r="D54" s="53">
        <v>17.73</v>
      </c>
      <c r="E54" s="53">
        <v>14.92</v>
      </c>
      <c r="F54" s="53">
        <v>0</v>
      </c>
      <c r="G54" s="53">
        <v>0</v>
      </c>
      <c r="H54" s="53">
        <v>25.71</v>
      </c>
      <c r="I54" s="53">
        <v>2121.89</v>
      </c>
      <c r="J54" s="53">
        <v>0.51</v>
      </c>
      <c r="K54" s="53">
        <v>0</v>
      </c>
      <c r="L54" s="53">
        <v>196.96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8.8699999999999992</v>
      </c>
      <c r="S54" s="53">
        <v>37.409999999999997</v>
      </c>
      <c r="T54" s="53">
        <v>11.25</v>
      </c>
      <c r="U54" s="53">
        <v>0</v>
      </c>
      <c r="V54" s="53">
        <v>22.72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0.49</v>
      </c>
      <c r="AC54" s="53">
        <v>0</v>
      </c>
      <c r="AD54" s="53">
        <v>0</v>
      </c>
      <c r="AE54" s="53">
        <v>0</v>
      </c>
      <c r="AF54" s="53">
        <v>4.59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0.66</v>
      </c>
      <c r="AM54" s="53">
        <v>0</v>
      </c>
      <c r="AN54" s="53">
        <v>0</v>
      </c>
      <c r="AO54" s="53">
        <v>0</v>
      </c>
      <c r="AP54" s="53">
        <v>1.77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25.85</v>
      </c>
      <c r="AW54" s="53">
        <v>344.61</v>
      </c>
      <c r="AX54" s="53">
        <v>0</v>
      </c>
      <c r="AY54" s="53">
        <v>0</v>
      </c>
      <c r="AZ54" s="53">
        <v>131.4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49.83</v>
      </c>
      <c r="BG54" s="53">
        <v>19.77</v>
      </c>
      <c r="BH54" s="53">
        <v>6.29</v>
      </c>
      <c r="BI54" s="53">
        <v>0</v>
      </c>
      <c r="BJ54" s="53">
        <v>86.21</v>
      </c>
      <c r="BK54" s="34">
        <f t="shared" si="6"/>
        <v>3129.4399999999996</v>
      </c>
    </row>
    <row r="55" spans="1:63" x14ac:dyDescent="0.2">
      <c r="A55" s="51"/>
      <c r="B55" s="52" t="s">
        <v>62</v>
      </c>
      <c r="C55" s="53">
        <v>0</v>
      </c>
      <c r="D55" s="53">
        <v>10.14</v>
      </c>
      <c r="E55" s="53">
        <v>0</v>
      </c>
      <c r="F55" s="53">
        <v>0</v>
      </c>
      <c r="G55" s="53">
        <v>0</v>
      </c>
      <c r="H55" s="53">
        <v>6.86</v>
      </c>
      <c r="I55" s="53">
        <v>1112.54</v>
      </c>
      <c r="J55" s="53">
        <v>4.01</v>
      </c>
      <c r="K55" s="53">
        <v>0</v>
      </c>
      <c r="L55" s="53">
        <v>17.579999999999998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8.61</v>
      </c>
      <c r="S55" s="53">
        <v>4.09</v>
      </c>
      <c r="T55" s="53">
        <v>17.86</v>
      </c>
      <c r="U55" s="53">
        <v>0</v>
      </c>
      <c r="V55" s="53">
        <v>28.64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0.17</v>
      </c>
      <c r="AC55" s="53">
        <v>0</v>
      </c>
      <c r="AD55" s="53">
        <v>0</v>
      </c>
      <c r="AE55" s="53">
        <v>0</v>
      </c>
      <c r="AF55" s="53">
        <v>0.27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0.12</v>
      </c>
      <c r="AM55" s="53">
        <v>0</v>
      </c>
      <c r="AN55" s="53">
        <v>0</v>
      </c>
      <c r="AO55" s="53">
        <v>0</v>
      </c>
      <c r="AP55" s="53">
        <v>1.21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78.930000000000007</v>
      </c>
      <c r="AW55" s="53">
        <v>132.91</v>
      </c>
      <c r="AX55" s="53">
        <v>0</v>
      </c>
      <c r="AY55" s="53">
        <v>0</v>
      </c>
      <c r="AZ55" s="53">
        <v>264.55</v>
      </c>
      <c r="BA55" s="53">
        <v>0</v>
      </c>
      <c r="BB55" s="53">
        <v>0</v>
      </c>
      <c r="BC55" s="53">
        <v>0</v>
      </c>
      <c r="BD55" s="53">
        <v>0</v>
      </c>
      <c r="BE55" s="53">
        <v>0</v>
      </c>
      <c r="BF55" s="53">
        <v>199.69</v>
      </c>
      <c r="BG55" s="53">
        <v>81.59</v>
      </c>
      <c r="BH55" s="53">
        <v>13.9</v>
      </c>
      <c r="BI55" s="53">
        <v>0</v>
      </c>
      <c r="BJ55" s="53">
        <v>300.79000000000002</v>
      </c>
      <c r="BK55" s="34">
        <f t="shared" si="6"/>
        <v>2284.46</v>
      </c>
    </row>
    <row r="56" spans="1:63" x14ac:dyDescent="0.2">
      <c r="A56" s="51"/>
      <c r="B56" s="52" t="s">
        <v>63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0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34">
        <f t="shared" si="6"/>
        <v>0</v>
      </c>
    </row>
    <row r="57" spans="1:63" ht="13.5" thickBot="1" x14ac:dyDescent="0.25">
      <c r="A57" s="51"/>
      <c r="B57" s="52" t="s">
        <v>64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0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34">
        <f t="shared" si="6"/>
        <v>0</v>
      </c>
    </row>
    <row r="58" spans="1:63" ht="13.5" thickBot="1" x14ac:dyDescent="0.25">
      <c r="A58" s="37"/>
      <c r="B58" s="38" t="s">
        <v>65</v>
      </c>
      <c r="C58" s="39">
        <f t="shared" ref="C58:BK58" si="7">SUM(C41:C57)</f>
        <v>0</v>
      </c>
      <c r="D58" s="39">
        <f t="shared" si="7"/>
        <v>88.929999999999993</v>
      </c>
      <c r="E58" s="39">
        <f t="shared" si="7"/>
        <v>16.7</v>
      </c>
      <c r="F58" s="39">
        <f t="shared" si="7"/>
        <v>0</v>
      </c>
      <c r="G58" s="39">
        <f t="shared" si="7"/>
        <v>0</v>
      </c>
      <c r="H58" s="39">
        <f t="shared" si="7"/>
        <v>266.90000000000003</v>
      </c>
      <c r="I58" s="39">
        <f t="shared" si="7"/>
        <v>4970.99</v>
      </c>
      <c r="J58" s="39">
        <f t="shared" si="7"/>
        <v>163.98</v>
      </c>
      <c r="K58" s="39">
        <f t="shared" si="7"/>
        <v>0</v>
      </c>
      <c r="L58" s="39">
        <f t="shared" si="7"/>
        <v>883.10000000000014</v>
      </c>
      <c r="M58" s="39">
        <f t="shared" si="7"/>
        <v>0</v>
      </c>
      <c r="N58" s="39">
        <f t="shared" si="7"/>
        <v>0</v>
      </c>
      <c r="O58" s="39">
        <f t="shared" si="7"/>
        <v>0</v>
      </c>
      <c r="P58" s="39">
        <f t="shared" si="7"/>
        <v>0</v>
      </c>
      <c r="Q58" s="39">
        <f t="shared" si="7"/>
        <v>0</v>
      </c>
      <c r="R58" s="39">
        <f t="shared" si="7"/>
        <v>296.21999999999997</v>
      </c>
      <c r="S58" s="39">
        <f t="shared" si="7"/>
        <v>343.21999999999997</v>
      </c>
      <c r="T58" s="39">
        <f t="shared" si="7"/>
        <v>87.350000000000009</v>
      </c>
      <c r="U58" s="39">
        <f t="shared" si="7"/>
        <v>0</v>
      </c>
      <c r="V58" s="39">
        <f t="shared" si="7"/>
        <v>216.91000000000003</v>
      </c>
      <c r="W58" s="39">
        <f t="shared" si="7"/>
        <v>0</v>
      </c>
      <c r="X58" s="39">
        <f t="shared" si="7"/>
        <v>0</v>
      </c>
      <c r="Y58" s="39">
        <f t="shared" si="7"/>
        <v>0</v>
      </c>
      <c r="Z58" s="39">
        <f t="shared" si="7"/>
        <v>0</v>
      </c>
      <c r="AA58" s="39">
        <f t="shared" si="7"/>
        <v>0</v>
      </c>
      <c r="AB58" s="39">
        <f t="shared" si="7"/>
        <v>82.649999999999977</v>
      </c>
      <c r="AC58" s="39">
        <f t="shared" si="7"/>
        <v>18.669999999999998</v>
      </c>
      <c r="AD58" s="39">
        <f t="shared" si="7"/>
        <v>0</v>
      </c>
      <c r="AE58" s="39">
        <f t="shared" si="7"/>
        <v>0</v>
      </c>
      <c r="AF58" s="39">
        <f t="shared" si="7"/>
        <v>52.529999999999994</v>
      </c>
      <c r="AG58" s="39">
        <f t="shared" si="7"/>
        <v>0</v>
      </c>
      <c r="AH58" s="39">
        <f t="shared" si="7"/>
        <v>0</v>
      </c>
      <c r="AI58" s="39">
        <f t="shared" si="7"/>
        <v>0</v>
      </c>
      <c r="AJ58" s="39">
        <f t="shared" si="7"/>
        <v>0</v>
      </c>
      <c r="AK58" s="39">
        <f t="shared" si="7"/>
        <v>0</v>
      </c>
      <c r="AL58" s="39">
        <f t="shared" si="7"/>
        <v>625.82999999999981</v>
      </c>
      <c r="AM58" s="39">
        <f t="shared" si="7"/>
        <v>3.85</v>
      </c>
      <c r="AN58" s="39">
        <f t="shared" si="7"/>
        <v>0</v>
      </c>
      <c r="AO58" s="39">
        <f t="shared" si="7"/>
        <v>0</v>
      </c>
      <c r="AP58" s="39">
        <f t="shared" si="7"/>
        <v>15.46</v>
      </c>
      <c r="AQ58" s="39">
        <f t="shared" si="7"/>
        <v>0</v>
      </c>
      <c r="AR58" s="39">
        <f t="shared" si="7"/>
        <v>0</v>
      </c>
      <c r="AS58" s="39">
        <f t="shared" si="7"/>
        <v>0</v>
      </c>
      <c r="AT58" s="39">
        <f t="shared" si="7"/>
        <v>0</v>
      </c>
      <c r="AU58" s="39">
        <f t="shared" si="7"/>
        <v>0</v>
      </c>
      <c r="AV58" s="39">
        <f t="shared" si="7"/>
        <v>4684.3300000000008</v>
      </c>
      <c r="AW58" s="39">
        <f t="shared" si="7"/>
        <v>3026.45</v>
      </c>
      <c r="AX58" s="39">
        <f t="shared" si="7"/>
        <v>74.08</v>
      </c>
      <c r="AY58" s="39">
        <f t="shared" si="7"/>
        <v>0</v>
      </c>
      <c r="AZ58" s="39">
        <f t="shared" si="7"/>
        <v>2497.5300000000007</v>
      </c>
      <c r="BA58" s="39">
        <f t="shared" si="7"/>
        <v>0</v>
      </c>
      <c r="BB58" s="39">
        <f t="shared" si="7"/>
        <v>0</v>
      </c>
      <c r="BC58" s="39">
        <f t="shared" si="7"/>
        <v>0</v>
      </c>
      <c r="BD58" s="39">
        <f t="shared" si="7"/>
        <v>0</v>
      </c>
      <c r="BE58" s="39">
        <f t="shared" si="7"/>
        <v>0</v>
      </c>
      <c r="BF58" s="39">
        <f t="shared" si="7"/>
        <v>7573.4999999999991</v>
      </c>
      <c r="BG58" s="39">
        <f t="shared" si="7"/>
        <v>478.58000000000004</v>
      </c>
      <c r="BH58" s="39">
        <f t="shared" si="7"/>
        <v>190.73</v>
      </c>
      <c r="BI58" s="39">
        <f t="shared" si="7"/>
        <v>0</v>
      </c>
      <c r="BJ58" s="39">
        <f t="shared" si="7"/>
        <v>1436.2200000000003</v>
      </c>
      <c r="BK58" s="44">
        <f t="shared" si="7"/>
        <v>28094.710000000003</v>
      </c>
    </row>
    <row r="59" spans="1:63" ht="13.5" thickBot="1" x14ac:dyDescent="0.25">
      <c r="A59" s="54"/>
      <c r="B59" s="55" t="s">
        <v>66</v>
      </c>
      <c r="C59" s="56">
        <f t="shared" ref="C59:BK59" si="8">C58+C39+C37+C35+C19+C16</f>
        <v>0</v>
      </c>
      <c r="D59" s="56">
        <f t="shared" si="8"/>
        <v>3228.38</v>
      </c>
      <c r="E59" s="56">
        <f t="shared" si="8"/>
        <v>631.18000000000006</v>
      </c>
      <c r="F59" s="56">
        <f t="shared" si="8"/>
        <v>0</v>
      </c>
      <c r="G59" s="56">
        <f t="shared" si="8"/>
        <v>0</v>
      </c>
      <c r="H59" s="56">
        <f t="shared" si="8"/>
        <v>378.70000000000005</v>
      </c>
      <c r="I59" s="56">
        <f t="shared" si="8"/>
        <v>35647.079999999994</v>
      </c>
      <c r="J59" s="56">
        <f t="shared" si="8"/>
        <v>1600.1399999999999</v>
      </c>
      <c r="K59" s="56">
        <f t="shared" si="8"/>
        <v>0</v>
      </c>
      <c r="L59" s="56">
        <f t="shared" si="8"/>
        <v>1924.17</v>
      </c>
      <c r="M59" s="56">
        <f t="shared" si="8"/>
        <v>0</v>
      </c>
      <c r="N59" s="56">
        <f t="shared" si="8"/>
        <v>0</v>
      </c>
      <c r="O59" s="56">
        <f t="shared" si="8"/>
        <v>0</v>
      </c>
      <c r="P59" s="56">
        <f t="shared" si="8"/>
        <v>0</v>
      </c>
      <c r="Q59" s="56">
        <f t="shared" si="8"/>
        <v>0</v>
      </c>
      <c r="R59" s="56">
        <f t="shared" si="8"/>
        <v>346.42999999999995</v>
      </c>
      <c r="S59" s="56">
        <f t="shared" si="8"/>
        <v>3704.1</v>
      </c>
      <c r="T59" s="56">
        <f t="shared" si="8"/>
        <v>453.90000000000003</v>
      </c>
      <c r="U59" s="56">
        <f t="shared" si="8"/>
        <v>0</v>
      </c>
      <c r="V59" s="56">
        <f t="shared" si="8"/>
        <v>370.09000000000003</v>
      </c>
      <c r="W59" s="56">
        <f t="shared" si="8"/>
        <v>0</v>
      </c>
      <c r="X59" s="56">
        <f t="shared" si="8"/>
        <v>0</v>
      </c>
      <c r="Y59" s="56">
        <f t="shared" si="8"/>
        <v>0</v>
      </c>
      <c r="Z59" s="56">
        <f t="shared" si="8"/>
        <v>0</v>
      </c>
      <c r="AA59" s="56">
        <f t="shared" si="8"/>
        <v>0</v>
      </c>
      <c r="AB59" s="56">
        <f t="shared" si="8"/>
        <v>85.45999999999998</v>
      </c>
      <c r="AC59" s="56">
        <f t="shared" si="8"/>
        <v>29.529999999999998</v>
      </c>
      <c r="AD59" s="56">
        <f t="shared" si="8"/>
        <v>1.42</v>
      </c>
      <c r="AE59" s="56">
        <f t="shared" si="8"/>
        <v>0</v>
      </c>
      <c r="AF59" s="56">
        <f t="shared" si="8"/>
        <v>72.52</v>
      </c>
      <c r="AG59" s="56">
        <f t="shared" si="8"/>
        <v>0</v>
      </c>
      <c r="AH59" s="56">
        <f t="shared" si="8"/>
        <v>0</v>
      </c>
      <c r="AI59" s="56">
        <f t="shared" si="8"/>
        <v>0</v>
      </c>
      <c r="AJ59" s="56">
        <f t="shared" si="8"/>
        <v>0</v>
      </c>
      <c r="AK59" s="56">
        <f t="shared" si="8"/>
        <v>0</v>
      </c>
      <c r="AL59" s="56">
        <f t="shared" si="8"/>
        <v>627.4799999999999</v>
      </c>
      <c r="AM59" s="56">
        <f t="shared" si="8"/>
        <v>7.83</v>
      </c>
      <c r="AN59" s="56">
        <f t="shared" si="8"/>
        <v>0.3</v>
      </c>
      <c r="AO59" s="56">
        <f t="shared" si="8"/>
        <v>0</v>
      </c>
      <c r="AP59" s="56">
        <f t="shared" si="8"/>
        <v>21.16</v>
      </c>
      <c r="AQ59" s="56">
        <f t="shared" si="8"/>
        <v>0</v>
      </c>
      <c r="AR59" s="56">
        <f t="shared" si="8"/>
        <v>124.83000000000001</v>
      </c>
      <c r="AS59" s="56">
        <f t="shared" si="8"/>
        <v>0</v>
      </c>
      <c r="AT59" s="56">
        <f t="shared" si="8"/>
        <v>0</v>
      </c>
      <c r="AU59" s="56">
        <f t="shared" si="8"/>
        <v>0</v>
      </c>
      <c r="AV59" s="56">
        <f t="shared" si="8"/>
        <v>4818.630000000001</v>
      </c>
      <c r="AW59" s="56">
        <f t="shared" si="8"/>
        <v>8965.7899999999991</v>
      </c>
      <c r="AX59" s="56">
        <f t="shared" si="8"/>
        <v>160.43</v>
      </c>
      <c r="AY59" s="56">
        <f t="shared" si="8"/>
        <v>0</v>
      </c>
      <c r="AZ59" s="56">
        <f t="shared" si="8"/>
        <v>3482.170000000001</v>
      </c>
      <c r="BA59" s="56">
        <f t="shared" si="8"/>
        <v>0</v>
      </c>
      <c r="BB59" s="56">
        <f t="shared" si="8"/>
        <v>0</v>
      </c>
      <c r="BC59" s="56">
        <f t="shared" si="8"/>
        <v>0</v>
      </c>
      <c r="BD59" s="56">
        <f t="shared" si="8"/>
        <v>0</v>
      </c>
      <c r="BE59" s="56">
        <f t="shared" si="8"/>
        <v>0</v>
      </c>
      <c r="BF59" s="56">
        <f t="shared" si="8"/>
        <v>7757.7599999999993</v>
      </c>
      <c r="BG59" s="56">
        <f t="shared" si="8"/>
        <v>857.25</v>
      </c>
      <c r="BH59" s="56">
        <f t="shared" si="8"/>
        <v>254.72</v>
      </c>
      <c r="BI59" s="56">
        <f t="shared" si="8"/>
        <v>0</v>
      </c>
      <c r="BJ59" s="56">
        <f t="shared" si="8"/>
        <v>1755.3600000000004</v>
      </c>
      <c r="BK59" s="56">
        <f t="shared" si="8"/>
        <v>77306.81</v>
      </c>
    </row>
    <row r="60" spans="1:63" x14ac:dyDescent="0.2">
      <c r="A60" s="57"/>
      <c r="B60" s="58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3"/>
    </row>
    <row r="61" spans="1:63" x14ac:dyDescent="0.2">
      <c r="A61" s="27" t="s">
        <v>67</v>
      </c>
      <c r="B61" s="59" t="s">
        <v>68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1"/>
    </row>
    <row r="62" spans="1:63" x14ac:dyDescent="0.2">
      <c r="A62" s="27" t="s">
        <v>13</v>
      </c>
      <c r="B62" s="28" t="s">
        <v>69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1"/>
    </row>
    <row r="63" spans="1:63" x14ac:dyDescent="0.2">
      <c r="A63" s="31"/>
      <c r="B63" s="32" t="s">
        <v>70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80.05</v>
      </c>
      <c r="I63" s="33">
        <v>6.14</v>
      </c>
      <c r="J63" s="33">
        <v>0</v>
      </c>
      <c r="K63" s="33">
        <v>0</v>
      </c>
      <c r="L63" s="33">
        <v>26.96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75.599999999999994</v>
      </c>
      <c r="S63" s="33">
        <v>3.74</v>
      </c>
      <c r="T63" s="33">
        <v>0.02</v>
      </c>
      <c r="U63" s="33">
        <v>0</v>
      </c>
      <c r="V63" s="33">
        <v>11.56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11.58</v>
      </c>
      <c r="AC63" s="33">
        <v>2.14</v>
      </c>
      <c r="AD63" s="33">
        <v>0</v>
      </c>
      <c r="AE63" s="33">
        <v>0</v>
      </c>
      <c r="AF63" s="33">
        <v>4.9000000000000004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11.92</v>
      </c>
      <c r="AM63" s="33">
        <v>0.48</v>
      </c>
      <c r="AN63" s="33">
        <v>0</v>
      </c>
      <c r="AO63" s="33">
        <v>0</v>
      </c>
      <c r="AP63" s="33">
        <v>2.99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647.30999999999995</v>
      </c>
      <c r="AW63" s="33">
        <v>43.24</v>
      </c>
      <c r="AX63" s="33">
        <v>0.1</v>
      </c>
      <c r="AY63" s="33">
        <v>0</v>
      </c>
      <c r="AZ63" s="33">
        <v>182.42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1219.8499999999997</v>
      </c>
      <c r="BG63" s="33">
        <v>96.07</v>
      </c>
      <c r="BH63" s="33">
        <v>0</v>
      </c>
      <c r="BI63" s="33">
        <v>0</v>
      </c>
      <c r="BJ63" s="33">
        <v>189.29</v>
      </c>
      <c r="BK63" s="34">
        <f>SUM(C63:BJ63)</f>
        <v>2616.36</v>
      </c>
    </row>
    <row r="64" spans="1:63" ht="13.5" thickBot="1" x14ac:dyDescent="0.25">
      <c r="A64" s="31"/>
      <c r="B64" s="32" t="s">
        <v>71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0.19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7.0000000000000007E-2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1377.61</v>
      </c>
      <c r="AW64" s="33">
        <v>18.91</v>
      </c>
      <c r="AX64" s="33">
        <v>0.01</v>
      </c>
      <c r="AY64" s="33">
        <v>0</v>
      </c>
      <c r="AZ64" s="33">
        <v>0.65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746.19000000000017</v>
      </c>
      <c r="BG64" s="33">
        <v>8.91</v>
      </c>
      <c r="BH64" s="33">
        <v>0</v>
      </c>
      <c r="BI64" s="33">
        <v>0</v>
      </c>
      <c r="BJ64" s="33">
        <v>0.14000000000000001</v>
      </c>
      <c r="BK64" s="34">
        <f>SUM(C64:BJ64)</f>
        <v>2152.6799999999998</v>
      </c>
    </row>
    <row r="65" spans="1:63" ht="13.5" thickBot="1" x14ac:dyDescent="0.25">
      <c r="A65" s="37"/>
      <c r="B65" s="38" t="s">
        <v>18</v>
      </c>
      <c r="C65" s="39">
        <f t="shared" ref="C65:BK65" si="9">SUM(C63:C64)</f>
        <v>0</v>
      </c>
      <c r="D65" s="39">
        <f t="shared" si="9"/>
        <v>0</v>
      </c>
      <c r="E65" s="39">
        <f t="shared" si="9"/>
        <v>0</v>
      </c>
      <c r="F65" s="39">
        <f t="shared" si="9"/>
        <v>0</v>
      </c>
      <c r="G65" s="39">
        <f t="shared" si="9"/>
        <v>0</v>
      </c>
      <c r="H65" s="39">
        <f t="shared" si="9"/>
        <v>80.05</v>
      </c>
      <c r="I65" s="39">
        <f t="shared" si="9"/>
        <v>6.14</v>
      </c>
      <c r="J65" s="39">
        <f t="shared" si="9"/>
        <v>0</v>
      </c>
      <c r="K65" s="39">
        <f t="shared" si="9"/>
        <v>0</v>
      </c>
      <c r="L65" s="39">
        <f t="shared" si="9"/>
        <v>26.96</v>
      </c>
      <c r="M65" s="39">
        <f t="shared" si="9"/>
        <v>0</v>
      </c>
      <c r="N65" s="39">
        <f t="shared" si="9"/>
        <v>0</v>
      </c>
      <c r="O65" s="39">
        <f t="shared" si="9"/>
        <v>0</v>
      </c>
      <c r="P65" s="39">
        <f t="shared" si="9"/>
        <v>0</v>
      </c>
      <c r="Q65" s="39">
        <f t="shared" si="9"/>
        <v>0</v>
      </c>
      <c r="R65" s="39">
        <f t="shared" si="9"/>
        <v>75.599999999999994</v>
      </c>
      <c r="S65" s="39">
        <f t="shared" si="9"/>
        <v>3.74</v>
      </c>
      <c r="T65" s="39">
        <f t="shared" si="9"/>
        <v>0.02</v>
      </c>
      <c r="U65" s="39">
        <f t="shared" si="9"/>
        <v>0</v>
      </c>
      <c r="V65" s="39">
        <f t="shared" si="9"/>
        <v>11.56</v>
      </c>
      <c r="W65" s="39">
        <f t="shared" si="9"/>
        <v>0</v>
      </c>
      <c r="X65" s="39">
        <f t="shared" si="9"/>
        <v>0</v>
      </c>
      <c r="Y65" s="39">
        <f t="shared" si="9"/>
        <v>0</v>
      </c>
      <c r="Z65" s="39">
        <f t="shared" si="9"/>
        <v>0</v>
      </c>
      <c r="AA65" s="39">
        <f t="shared" si="9"/>
        <v>0</v>
      </c>
      <c r="AB65" s="39">
        <f t="shared" si="9"/>
        <v>11.77</v>
      </c>
      <c r="AC65" s="39">
        <f t="shared" si="9"/>
        <v>2.14</v>
      </c>
      <c r="AD65" s="39">
        <f t="shared" si="9"/>
        <v>0</v>
      </c>
      <c r="AE65" s="39">
        <f t="shared" si="9"/>
        <v>0</v>
      </c>
      <c r="AF65" s="39">
        <f t="shared" si="9"/>
        <v>4.9000000000000004</v>
      </c>
      <c r="AG65" s="39">
        <f t="shared" si="9"/>
        <v>0</v>
      </c>
      <c r="AH65" s="39">
        <f t="shared" si="9"/>
        <v>0</v>
      </c>
      <c r="AI65" s="39">
        <f t="shared" si="9"/>
        <v>0</v>
      </c>
      <c r="AJ65" s="39">
        <f t="shared" si="9"/>
        <v>0</v>
      </c>
      <c r="AK65" s="39">
        <f t="shared" si="9"/>
        <v>0</v>
      </c>
      <c r="AL65" s="39">
        <f t="shared" si="9"/>
        <v>11.99</v>
      </c>
      <c r="AM65" s="39">
        <f t="shared" si="9"/>
        <v>0.48</v>
      </c>
      <c r="AN65" s="39">
        <f t="shared" si="9"/>
        <v>0</v>
      </c>
      <c r="AO65" s="39">
        <f t="shared" si="9"/>
        <v>0</v>
      </c>
      <c r="AP65" s="39">
        <f t="shared" si="9"/>
        <v>2.99</v>
      </c>
      <c r="AQ65" s="39">
        <f t="shared" si="9"/>
        <v>0</v>
      </c>
      <c r="AR65" s="39">
        <f t="shared" si="9"/>
        <v>0</v>
      </c>
      <c r="AS65" s="39">
        <f t="shared" si="9"/>
        <v>0</v>
      </c>
      <c r="AT65" s="39">
        <f t="shared" si="9"/>
        <v>0</v>
      </c>
      <c r="AU65" s="39">
        <f t="shared" si="9"/>
        <v>0</v>
      </c>
      <c r="AV65" s="39">
        <f t="shared" si="9"/>
        <v>2024.9199999999998</v>
      </c>
      <c r="AW65" s="39">
        <f t="shared" si="9"/>
        <v>62.150000000000006</v>
      </c>
      <c r="AX65" s="39">
        <f t="shared" si="9"/>
        <v>0.11</v>
      </c>
      <c r="AY65" s="39">
        <f t="shared" si="9"/>
        <v>0</v>
      </c>
      <c r="AZ65" s="39">
        <f t="shared" si="9"/>
        <v>183.07</v>
      </c>
      <c r="BA65" s="39">
        <f t="shared" si="9"/>
        <v>0</v>
      </c>
      <c r="BB65" s="39">
        <f t="shared" si="9"/>
        <v>0</v>
      </c>
      <c r="BC65" s="39">
        <f t="shared" si="9"/>
        <v>0</v>
      </c>
      <c r="BD65" s="39">
        <f t="shared" si="9"/>
        <v>0</v>
      </c>
      <c r="BE65" s="39">
        <f t="shared" si="9"/>
        <v>0</v>
      </c>
      <c r="BF65" s="39">
        <f t="shared" si="9"/>
        <v>1966.04</v>
      </c>
      <c r="BG65" s="39">
        <f t="shared" si="9"/>
        <v>104.97999999999999</v>
      </c>
      <c r="BH65" s="39">
        <f t="shared" si="9"/>
        <v>0</v>
      </c>
      <c r="BI65" s="39">
        <f t="shared" si="9"/>
        <v>0</v>
      </c>
      <c r="BJ65" s="39">
        <f t="shared" si="9"/>
        <v>189.42999999999998</v>
      </c>
      <c r="BK65" s="39">
        <f t="shared" si="9"/>
        <v>4769.04</v>
      </c>
    </row>
    <row r="66" spans="1:63" x14ac:dyDescent="0.2">
      <c r="A66" s="40" t="s">
        <v>19</v>
      </c>
      <c r="B66" s="41" t="s">
        <v>72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3"/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151.15</v>
      </c>
      <c r="I67" s="33">
        <v>119.44</v>
      </c>
      <c r="J67" s="33">
        <v>18.440000000000001</v>
      </c>
      <c r="K67" s="33">
        <v>0</v>
      </c>
      <c r="L67" s="33">
        <v>163.98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96.43</v>
      </c>
      <c r="S67" s="33">
        <v>109.89</v>
      </c>
      <c r="T67" s="33">
        <v>0.72</v>
      </c>
      <c r="U67" s="33">
        <v>0</v>
      </c>
      <c r="V67" s="33">
        <v>94.5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50.15</v>
      </c>
      <c r="AC67" s="33">
        <v>5.56</v>
      </c>
      <c r="AD67" s="33">
        <v>0</v>
      </c>
      <c r="AE67" s="33">
        <v>0</v>
      </c>
      <c r="AF67" s="33">
        <v>51.76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45.75</v>
      </c>
      <c r="AM67" s="33">
        <v>3.44</v>
      </c>
      <c r="AN67" s="33">
        <v>0</v>
      </c>
      <c r="AO67" s="33">
        <v>0</v>
      </c>
      <c r="AP67" s="33">
        <v>42.1</v>
      </c>
      <c r="AQ67" s="33">
        <v>0</v>
      </c>
      <c r="AR67" s="33">
        <v>0.01</v>
      </c>
      <c r="AS67" s="33">
        <v>0.01</v>
      </c>
      <c r="AT67" s="33">
        <v>0</v>
      </c>
      <c r="AU67" s="33">
        <v>0</v>
      </c>
      <c r="AV67" s="33">
        <v>2231.9</v>
      </c>
      <c r="AW67" s="33">
        <v>343.38</v>
      </c>
      <c r="AX67" s="33">
        <v>1.1000000000000001</v>
      </c>
      <c r="AY67" s="33">
        <v>0</v>
      </c>
      <c r="AZ67" s="33">
        <v>1916.82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2069.6299999999992</v>
      </c>
      <c r="BG67" s="33">
        <v>162.63999999999999</v>
      </c>
      <c r="BH67" s="33">
        <v>0.56000000000000005</v>
      </c>
      <c r="BI67" s="33">
        <v>0</v>
      </c>
      <c r="BJ67" s="33">
        <v>1556.2</v>
      </c>
      <c r="BK67" s="34">
        <f t="shared" ref="BK67:BK90" si="10">SUM(C67:BJ67)</f>
        <v>9235.56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602.48</v>
      </c>
      <c r="I68" s="33">
        <v>1006.41</v>
      </c>
      <c r="J68" s="33">
        <v>4.25</v>
      </c>
      <c r="K68" s="33">
        <v>0</v>
      </c>
      <c r="L68" s="33">
        <v>899.98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385.7</v>
      </c>
      <c r="S68" s="33">
        <v>150.88999999999999</v>
      </c>
      <c r="T68" s="33">
        <v>0</v>
      </c>
      <c r="U68" s="33">
        <v>0</v>
      </c>
      <c r="V68" s="33">
        <v>189.08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95.46</v>
      </c>
      <c r="AC68" s="33">
        <v>37.32</v>
      </c>
      <c r="AD68" s="33">
        <v>0</v>
      </c>
      <c r="AE68" s="33">
        <v>0</v>
      </c>
      <c r="AF68" s="33">
        <v>279.68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83.7</v>
      </c>
      <c r="AM68" s="33">
        <v>15.31</v>
      </c>
      <c r="AN68" s="33">
        <v>0</v>
      </c>
      <c r="AO68" s="33">
        <v>0</v>
      </c>
      <c r="AP68" s="33">
        <v>87.74</v>
      </c>
      <c r="AQ68" s="33">
        <v>0</v>
      </c>
      <c r="AR68" s="33">
        <v>0.12</v>
      </c>
      <c r="AS68" s="33">
        <v>0.33</v>
      </c>
      <c r="AT68" s="33">
        <v>0</v>
      </c>
      <c r="AU68" s="33">
        <v>0</v>
      </c>
      <c r="AV68" s="33">
        <v>5913.72</v>
      </c>
      <c r="AW68" s="33">
        <v>795.67</v>
      </c>
      <c r="AX68" s="33">
        <v>2.79</v>
      </c>
      <c r="AY68" s="33">
        <v>0.22</v>
      </c>
      <c r="AZ68" s="33">
        <v>4601.78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5516.3900000000049</v>
      </c>
      <c r="BG68" s="33">
        <v>249.17</v>
      </c>
      <c r="BH68" s="33">
        <v>0.32</v>
      </c>
      <c r="BI68" s="33">
        <v>0</v>
      </c>
      <c r="BJ68" s="33">
        <v>1783.38</v>
      </c>
      <c r="BK68" s="34">
        <f t="shared" si="10"/>
        <v>22701.890000000003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19.420000000000002</v>
      </c>
      <c r="I69" s="33">
        <v>15.74</v>
      </c>
      <c r="J69" s="33">
        <v>0</v>
      </c>
      <c r="K69" s="33">
        <v>0</v>
      </c>
      <c r="L69" s="33">
        <v>11.89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12.28</v>
      </c>
      <c r="S69" s="33">
        <v>5.42</v>
      </c>
      <c r="T69" s="33">
        <v>0</v>
      </c>
      <c r="U69" s="33">
        <v>0</v>
      </c>
      <c r="V69" s="33">
        <v>4.49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4.5199999999999996</v>
      </c>
      <c r="AC69" s="33">
        <v>0.71</v>
      </c>
      <c r="AD69" s="33">
        <v>0</v>
      </c>
      <c r="AE69" s="33">
        <v>0</v>
      </c>
      <c r="AF69" s="33">
        <v>2.91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2.13</v>
      </c>
      <c r="AM69" s="33">
        <v>0.02</v>
      </c>
      <c r="AN69" s="33">
        <v>0</v>
      </c>
      <c r="AO69" s="33">
        <v>0</v>
      </c>
      <c r="AP69" s="33">
        <v>0.46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389.41</v>
      </c>
      <c r="AW69" s="33">
        <v>42.14</v>
      </c>
      <c r="AX69" s="33">
        <v>0.06</v>
      </c>
      <c r="AY69" s="33">
        <v>0</v>
      </c>
      <c r="AZ69" s="33">
        <v>143.38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472.70000000000005</v>
      </c>
      <c r="BG69" s="33">
        <v>21.79</v>
      </c>
      <c r="BH69" s="33">
        <v>0.06</v>
      </c>
      <c r="BI69" s="33">
        <v>0</v>
      </c>
      <c r="BJ69" s="33">
        <v>103.04</v>
      </c>
      <c r="BK69" s="34">
        <f t="shared" si="10"/>
        <v>1252.57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89.83</v>
      </c>
      <c r="I70" s="33">
        <v>50.63</v>
      </c>
      <c r="J70" s="33">
        <v>0</v>
      </c>
      <c r="K70" s="33">
        <v>0</v>
      </c>
      <c r="L70" s="33">
        <v>53.1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54.25</v>
      </c>
      <c r="S70" s="33">
        <v>16.72</v>
      </c>
      <c r="T70" s="33">
        <v>0</v>
      </c>
      <c r="U70" s="33">
        <v>0</v>
      </c>
      <c r="V70" s="33">
        <v>11.84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6.95</v>
      </c>
      <c r="AC70" s="33">
        <v>1.35</v>
      </c>
      <c r="AD70" s="33">
        <v>0</v>
      </c>
      <c r="AE70" s="33">
        <v>0</v>
      </c>
      <c r="AF70" s="33">
        <v>1.02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7.75</v>
      </c>
      <c r="AM70" s="33">
        <v>0.02</v>
      </c>
      <c r="AN70" s="33">
        <v>0</v>
      </c>
      <c r="AO70" s="33">
        <v>0</v>
      </c>
      <c r="AP70" s="33">
        <v>0.2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676.18</v>
      </c>
      <c r="AW70" s="33">
        <v>83.04</v>
      </c>
      <c r="AX70" s="33">
        <v>0</v>
      </c>
      <c r="AY70" s="33">
        <v>0</v>
      </c>
      <c r="AZ70" s="33">
        <v>290.91000000000003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765.8499999999998</v>
      </c>
      <c r="BG70" s="33">
        <v>24.63</v>
      </c>
      <c r="BH70" s="33">
        <v>0.01</v>
      </c>
      <c r="BI70" s="33">
        <v>0</v>
      </c>
      <c r="BJ70" s="33">
        <v>157.37</v>
      </c>
      <c r="BK70" s="34">
        <f t="shared" si="10"/>
        <v>2291.65</v>
      </c>
    </row>
    <row r="71" spans="1:63" x14ac:dyDescent="0.2">
      <c r="A71" s="31"/>
      <c r="B71" s="32" t="s">
        <v>77</v>
      </c>
      <c r="C71" s="33">
        <v>0</v>
      </c>
      <c r="D71" s="33">
        <v>90.62</v>
      </c>
      <c r="E71" s="33">
        <v>0</v>
      </c>
      <c r="F71" s="33">
        <v>0</v>
      </c>
      <c r="G71" s="33">
        <v>0</v>
      </c>
      <c r="H71" s="33">
        <v>24.31</v>
      </c>
      <c r="I71" s="33">
        <v>1.81</v>
      </c>
      <c r="J71" s="33">
        <v>0</v>
      </c>
      <c r="K71" s="33">
        <v>0</v>
      </c>
      <c r="L71" s="33">
        <v>16.670000000000002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16.82</v>
      </c>
      <c r="S71" s="33">
        <v>2.21</v>
      </c>
      <c r="T71" s="33">
        <v>0</v>
      </c>
      <c r="U71" s="33">
        <v>0</v>
      </c>
      <c r="V71" s="33">
        <v>6.82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2.0099999999999998</v>
      </c>
      <c r="AC71" s="33">
        <v>0</v>
      </c>
      <c r="AD71" s="33">
        <v>0</v>
      </c>
      <c r="AE71" s="33">
        <v>0</v>
      </c>
      <c r="AF71" s="33">
        <v>0.37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1.21</v>
      </c>
      <c r="AM71" s="33">
        <v>0.04</v>
      </c>
      <c r="AN71" s="33">
        <v>0</v>
      </c>
      <c r="AO71" s="33">
        <v>0</v>
      </c>
      <c r="AP71" s="33">
        <v>0.11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156.33000000000001</v>
      </c>
      <c r="AW71" s="33">
        <v>35.590000000000003</v>
      </c>
      <c r="AX71" s="33">
        <v>0</v>
      </c>
      <c r="AY71" s="33">
        <v>0</v>
      </c>
      <c r="AZ71" s="33">
        <v>111.45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167.3</v>
      </c>
      <c r="BG71" s="33">
        <v>8.73</v>
      </c>
      <c r="BH71" s="33">
        <v>0</v>
      </c>
      <c r="BI71" s="33">
        <v>0</v>
      </c>
      <c r="BJ71" s="33">
        <v>42.91</v>
      </c>
      <c r="BK71" s="34">
        <f t="shared" si="10"/>
        <v>685.31000000000006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1306.3699999999999</v>
      </c>
      <c r="I72" s="33">
        <v>1391.58</v>
      </c>
      <c r="J72" s="33">
        <v>1.99</v>
      </c>
      <c r="K72" s="33">
        <v>0</v>
      </c>
      <c r="L72" s="33">
        <v>1742.13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665.13</v>
      </c>
      <c r="S72" s="33">
        <v>94.06</v>
      </c>
      <c r="T72" s="33">
        <v>0</v>
      </c>
      <c r="U72" s="33">
        <v>0</v>
      </c>
      <c r="V72" s="33">
        <v>213.81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11.14</v>
      </c>
      <c r="AC72" s="33">
        <v>2.91</v>
      </c>
      <c r="AD72" s="33">
        <v>0</v>
      </c>
      <c r="AE72" s="33">
        <v>0</v>
      </c>
      <c r="AF72" s="33">
        <v>22.57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4.6900000000000004</v>
      </c>
      <c r="AM72" s="33">
        <v>1.47</v>
      </c>
      <c r="AN72" s="33">
        <v>0</v>
      </c>
      <c r="AO72" s="33">
        <v>0</v>
      </c>
      <c r="AP72" s="33">
        <v>4.92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325.83999999999997</v>
      </c>
      <c r="AW72" s="33">
        <v>240.64</v>
      </c>
      <c r="AX72" s="33">
        <v>0</v>
      </c>
      <c r="AY72" s="33">
        <v>0</v>
      </c>
      <c r="AZ72" s="33">
        <v>697.69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146.59999999999957</v>
      </c>
      <c r="BG72" s="33">
        <v>21.33</v>
      </c>
      <c r="BH72" s="33">
        <v>0</v>
      </c>
      <c r="BI72" s="33">
        <v>0</v>
      </c>
      <c r="BJ72" s="33">
        <v>84.83</v>
      </c>
      <c r="BK72" s="34">
        <f t="shared" si="10"/>
        <v>6979.7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9.23</v>
      </c>
      <c r="I73" s="33">
        <v>0</v>
      </c>
      <c r="J73" s="33">
        <v>0</v>
      </c>
      <c r="K73" s="33">
        <v>0</v>
      </c>
      <c r="L73" s="33">
        <v>5.48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10.44</v>
      </c>
      <c r="S73" s="33">
        <v>0</v>
      </c>
      <c r="T73" s="33">
        <v>0</v>
      </c>
      <c r="U73" s="33">
        <v>0</v>
      </c>
      <c r="V73" s="33">
        <v>3.68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2.2000000000000002</v>
      </c>
      <c r="AC73" s="33">
        <v>0</v>
      </c>
      <c r="AD73" s="33">
        <v>0</v>
      </c>
      <c r="AE73" s="33">
        <v>0</v>
      </c>
      <c r="AF73" s="33">
        <v>0.09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0.99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149.69999999999999</v>
      </c>
      <c r="AW73" s="33">
        <v>0</v>
      </c>
      <c r="AX73" s="33">
        <v>0</v>
      </c>
      <c r="AY73" s="33">
        <v>0</v>
      </c>
      <c r="AZ73" s="33">
        <v>54.13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297.21000000000004</v>
      </c>
      <c r="BG73" s="33">
        <v>0.02</v>
      </c>
      <c r="BH73" s="33">
        <v>0</v>
      </c>
      <c r="BI73" s="33">
        <v>0</v>
      </c>
      <c r="BJ73" s="33">
        <v>43.56</v>
      </c>
      <c r="BK73" s="34">
        <f t="shared" si="10"/>
        <v>576.73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199.16</v>
      </c>
      <c r="I74" s="33">
        <v>96.86</v>
      </c>
      <c r="J74" s="33">
        <v>0</v>
      </c>
      <c r="K74" s="33">
        <v>0</v>
      </c>
      <c r="L74" s="33">
        <v>128.38999999999999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157.21</v>
      </c>
      <c r="S74" s="33">
        <v>29.94</v>
      </c>
      <c r="T74" s="33">
        <v>0</v>
      </c>
      <c r="U74" s="33">
        <v>0</v>
      </c>
      <c r="V74" s="33">
        <v>56.68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25.74</v>
      </c>
      <c r="AC74" s="33">
        <v>1.22</v>
      </c>
      <c r="AD74" s="33">
        <v>0</v>
      </c>
      <c r="AE74" s="33">
        <v>0</v>
      </c>
      <c r="AF74" s="33">
        <v>5.79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22.15</v>
      </c>
      <c r="AM74" s="33">
        <v>0.93</v>
      </c>
      <c r="AN74" s="33">
        <v>0</v>
      </c>
      <c r="AO74" s="33">
        <v>0</v>
      </c>
      <c r="AP74" s="33">
        <v>1.95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1596.27</v>
      </c>
      <c r="AW74" s="33">
        <v>178.81</v>
      </c>
      <c r="AX74" s="33">
        <v>0</v>
      </c>
      <c r="AY74" s="33">
        <v>0</v>
      </c>
      <c r="AZ74" s="33">
        <v>815.07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2171.2400000000002</v>
      </c>
      <c r="BG74" s="33">
        <v>98</v>
      </c>
      <c r="BH74" s="33">
        <v>0.38</v>
      </c>
      <c r="BI74" s="33">
        <v>0</v>
      </c>
      <c r="BJ74" s="33">
        <v>564.78</v>
      </c>
      <c r="BK74" s="34">
        <f t="shared" si="10"/>
        <v>6150.57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10.63</v>
      </c>
      <c r="I75" s="33">
        <v>2.0099999999999998</v>
      </c>
      <c r="J75" s="33">
        <v>0</v>
      </c>
      <c r="K75" s="33">
        <v>0</v>
      </c>
      <c r="L75" s="33">
        <v>4.07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6.88</v>
      </c>
      <c r="S75" s="33">
        <v>0.36</v>
      </c>
      <c r="T75" s="33">
        <v>0</v>
      </c>
      <c r="U75" s="33">
        <v>0</v>
      </c>
      <c r="V75" s="33">
        <v>1.38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27.47</v>
      </c>
      <c r="AC75" s="33">
        <v>1.62</v>
      </c>
      <c r="AD75" s="33">
        <v>0</v>
      </c>
      <c r="AE75" s="33">
        <v>0</v>
      </c>
      <c r="AF75" s="33">
        <v>8.48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14.93</v>
      </c>
      <c r="AM75" s="33">
        <v>0.3</v>
      </c>
      <c r="AN75" s="33">
        <v>0</v>
      </c>
      <c r="AO75" s="33">
        <v>0</v>
      </c>
      <c r="AP75" s="33">
        <v>0.78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492.43</v>
      </c>
      <c r="AW75" s="33">
        <v>37.33</v>
      </c>
      <c r="AX75" s="33">
        <v>0.06</v>
      </c>
      <c r="AY75" s="33">
        <v>0</v>
      </c>
      <c r="AZ75" s="33">
        <v>65.569999999999993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571.79</v>
      </c>
      <c r="BG75" s="33">
        <v>21.82</v>
      </c>
      <c r="BH75" s="33">
        <v>0.21</v>
      </c>
      <c r="BI75" s="33">
        <v>0</v>
      </c>
      <c r="BJ75" s="33">
        <v>31.16</v>
      </c>
      <c r="BK75" s="34">
        <f t="shared" si="10"/>
        <v>1299.28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79.69</v>
      </c>
      <c r="I76" s="33">
        <v>56.39</v>
      </c>
      <c r="J76" s="33">
        <v>0</v>
      </c>
      <c r="K76" s="33">
        <v>0</v>
      </c>
      <c r="L76" s="33">
        <v>55.42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56.91</v>
      </c>
      <c r="S76" s="33">
        <v>1.1399999999999999</v>
      </c>
      <c r="T76" s="33">
        <v>0</v>
      </c>
      <c r="U76" s="33">
        <v>0</v>
      </c>
      <c r="V76" s="33">
        <v>11.26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3.57</v>
      </c>
      <c r="AC76" s="33">
        <v>0</v>
      </c>
      <c r="AD76" s="33">
        <v>0</v>
      </c>
      <c r="AE76" s="33">
        <v>0</v>
      </c>
      <c r="AF76" s="33">
        <v>0.72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3.2</v>
      </c>
      <c r="AM76" s="33">
        <v>0.08</v>
      </c>
      <c r="AN76" s="33">
        <v>0</v>
      </c>
      <c r="AO76" s="33">
        <v>0</v>
      </c>
      <c r="AP76" s="33">
        <v>0.26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414.27</v>
      </c>
      <c r="AW76" s="33">
        <v>66.59</v>
      </c>
      <c r="AX76" s="33">
        <v>0.02</v>
      </c>
      <c r="AY76" s="33">
        <v>0</v>
      </c>
      <c r="AZ76" s="33">
        <v>260.75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518.71</v>
      </c>
      <c r="BG76" s="33">
        <v>38.659999999999997</v>
      </c>
      <c r="BH76" s="33">
        <v>0</v>
      </c>
      <c r="BI76" s="33">
        <v>0</v>
      </c>
      <c r="BJ76" s="33">
        <v>117.09</v>
      </c>
      <c r="BK76" s="34">
        <f t="shared" si="10"/>
        <v>1684.73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20.91</v>
      </c>
      <c r="I77" s="33">
        <v>1.59</v>
      </c>
      <c r="J77" s="33">
        <v>0</v>
      </c>
      <c r="K77" s="33">
        <v>0</v>
      </c>
      <c r="L77" s="33">
        <v>24.22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15.78</v>
      </c>
      <c r="S77" s="33">
        <v>0.99</v>
      </c>
      <c r="T77" s="33">
        <v>0</v>
      </c>
      <c r="U77" s="33">
        <v>0</v>
      </c>
      <c r="V77" s="33">
        <v>12.07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3.13</v>
      </c>
      <c r="AC77" s="33">
        <v>0.15</v>
      </c>
      <c r="AD77" s="33">
        <v>0</v>
      </c>
      <c r="AE77" s="33">
        <v>0</v>
      </c>
      <c r="AF77" s="33">
        <v>1.65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2.23</v>
      </c>
      <c r="AM77" s="33">
        <v>0.04</v>
      </c>
      <c r="AN77" s="33">
        <v>0</v>
      </c>
      <c r="AO77" s="33">
        <v>0</v>
      </c>
      <c r="AP77" s="33">
        <v>0.1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139.47999999999999</v>
      </c>
      <c r="AW77" s="33">
        <v>29.54</v>
      </c>
      <c r="AX77" s="33">
        <v>0</v>
      </c>
      <c r="AY77" s="33">
        <v>0</v>
      </c>
      <c r="AZ77" s="33">
        <v>90.28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236.51</v>
      </c>
      <c r="BG77" s="33">
        <v>28.98</v>
      </c>
      <c r="BH77" s="33">
        <v>0</v>
      </c>
      <c r="BI77" s="33">
        <v>0</v>
      </c>
      <c r="BJ77" s="33">
        <v>76.25</v>
      </c>
      <c r="BK77" s="34">
        <f t="shared" si="10"/>
        <v>683.9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45.24</v>
      </c>
      <c r="I78" s="33">
        <v>24.78</v>
      </c>
      <c r="J78" s="33">
        <v>0</v>
      </c>
      <c r="K78" s="33">
        <v>0</v>
      </c>
      <c r="L78" s="33">
        <v>20.37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28.71</v>
      </c>
      <c r="S78" s="33">
        <v>1.02</v>
      </c>
      <c r="T78" s="33">
        <v>0</v>
      </c>
      <c r="U78" s="33">
        <v>0</v>
      </c>
      <c r="V78" s="33">
        <v>6.76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43.25</v>
      </c>
      <c r="AC78" s="33">
        <v>2.13</v>
      </c>
      <c r="AD78" s="33">
        <v>0</v>
      </c>
      <c r="AE78" s="33">
        <v>0</v>
      </c>
      <c r="AF78" s="33">
        <v>7.39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23.36</v>
      </c>
      <c r="AM78" s="33">
        <v>0.21</v>
      </c>
      <c r="AN78" s="33">
        <v>0</v>
      </c>
      <c r="AO78" s="33">
        <v>0</v>
      </c>
      <c r="AP78" s="33">
        <v>0.21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815.4</v>
      </c>
      <c r="AW78" s="33">
        <v>176.61</v>
      </c>
      <c r="AX78" s="33">
        <v>0.21</v>
      </c>
      <c r="AY78" s="33">
        <v>0</v>
      </c>
      <c r="AZ78" s="33">
        <v>220.81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1100.6300000000001</v>
      </c>
      <c r="BG78" s="33">
        <v>40.409999999999997</v>
      </c>
      <c r="BH78" s="33">
        <v>0.14000000000000001</v>
      </c>
      <c r="BI78" s="33">
        <v>0</v>
      </c>
      <c r="BJ78" s="33">
        <v>142.44</v>
      </c>
      <c r="BK78" s="34">
        <f t="shared" si="10"/>
        <v>2700.08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148.33000000000001</v>
      </c>
      <c r="I79" s="33">
        <v>126.58</v>
      </c>
      <c r="J79" s="33">
        <v>0</v>
      </c>
      <c r="K79" s="33">
        <v>0</v>
      </c>
      <c r="L79" s="33">
        <v>86.51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88.62</v>
      </c>
      <c r="S79" s="33">
        <v>39.880000000000003</v>
      </c>
      <c r="T79" s="33">
        <v>0</v>
      </c>
      <c r="U79" s="33">
        <v>0</v>
      </c>
      <c r="V79" s="33">
        <v>26.18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64.14</v>
      </c>
      <c r="AC79" s="33">
        <v>2.5099999999999998</v>
      </c>
      <c r="AD79" s="33">
        <v>0</v>
      </c>
      <c r="AE79" s="33">
        <v>0</v>
      </c>
      <c r="AF79" s="33">
        <v>17.12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39.6</v>
      </c>
      <c r="AM79" s="33">
        <v>0.27</v>
      </c>
      <c r="AN79" s="33">
        <v>0</v>
      </c>
      <c r="AO79" s="33">
        <v>0</v>
      </c>
      <c r="AP79" s="33">
        <v>4.67</v>
      </c>
      <c r="AQ79" s="33">
        <v>0</v>
      </c>
      <c r="AR79" s="33">
        <v>0</v>
      </c>
      <c r="AS79" s="33">
        <v>0.01</v>
      </c>
      <c r="AT79" s="33">
        <v>0</v>
      </c>
      <c r="AU79" s="33">
        <v>0</v>
      </c>
      <c r="AV79" s="33">
        <v>1812.21</v>
      </c>
      <c r="AW79" s="33">
        <v>231.32</v>
      </c>
      <c r="AX79" s="33">
        <v>7.0000000000000007E-2</v>
      </c>
      <c r="AY79" s="33">
        <v>0</v>
      </c>
      <c r="AZ79" s="33">
        <v>817.95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2115.41</v>
      </c>
      <c r="BG79" s="33">
        <v>61.91</v>
      </c>
      <c r="BH79" s="33">
        <v>0.42</v>
      </c>
      <c r="BI79" s="33">
        <v>0</v>
      </c>
      <c r="BJ79" s="33">
        <v>397.54</v>
      </c>
      <c r="BK79" s="34">
        <f t="shared" si="10"/>
        <v>6081.25</v>
      </c>
    </row>
    <row r="80" spans="1:63" x14ac:dyDescent="0.2">
      <c r="A80" s="31"/>
      <c r="B80" s="32" t="s">
        <v>86</v>
      </c>
      <c r="C80" s="33">
        <v>0</v>
      </c>
      <c r="D80" s="33">
        <v>15.62</v>
      </c>
      <c r="E80" s="33">
        <v>0</v>
      </c>
      <c r="F80" s="33">
        <v>0</v>
      </c>
      <c r="G80" s="33">
        <v>0</v>
      </c>
      <c r="H80" s="33">
        <v>16.95</v>
      </c>
      <c r="I80" s="33">
        <v>2666.17</v>
      </c>
      <c r="J80" s="33">
        <v>0</v>
      </c>
      <c r="K80" s="33">
        <v>0</v>
      </c>
      <c r="L80" s="33">
        <v>776.1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9.73</v>
      </c>
      <c r="S80" s="33">
        <v>51.27</v>
      </c>
      <c r="T80" s="33">
        <v>0.86</v>
      </c>
      <c r="U80" s="33">
        <v>0</v>
      </c>
      <c r="V80" s="33">
        <v>79.3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0.5</v>
      </c>
      <c r="AC80" s="33">
        <v>1.5</v>
      </c>
      <c r="AD80" s="33">
        <v>0</v>
      </c>
      <c r="AE80" s="33">
        <v>0</v>
      </c>
      <c r="AF80" s="33">
        <v>7.13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0.16</v>
      </c>
      <c r="AM80" s="33">
        <v>0</v>
      </c>
      <c r="AN80" s="33">
        <v>0</v>
      </c>
      <c r="AO80" s="33">
        <v>0</v>
      </c>
      <c r="AP80" s="33">
        <v>2.48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49.7</v>
      </c>
      <c r="AW80" s="33">
        <v>506.46</v>
      </c>
      <c r="AX80" s="33">
        <v>0</v>
      </c>
      <c r="AY80" s="33">
        <v>0</v>
      </c>
      <c r="AZ80" s="33">
        <v>1019.3700000000003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28.75</v>
      </c>
      <c r="BG80" s="33">
        <v>80.489999999999995</v>
      </c>
      <c r="BH80" s="33">
        <v>0.47</v>
      </c>
      <c r="BI80" s="33">
        <v>0</v>
      </c>
      <c r="BJ80" s="33">
        <v>117.28</v>
      </c>
      <c r="BK80" s="34">
        <f t="shared" si="10"/>
        <v>5430.2900000000009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2.8</v>
      </c>
      <c r="I81" s="33">
        <v>0.96</v>
      </c>
      <c r="J81" s="33">
        <v>0</v>
      </c>
      <c r="K81" s="33">
        <v>0</v>
      </c>
      <c r="L81" s="33">
        <v>2.2200000000000002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1.74</v>
      </c>
      <c r="S81" s="33">
        <v>0</v>
      </c>
      <c r="T81" s="33">
        <v>0</v>
      </c>
      <c r="U81" s="33">
        <v>0</v>
      </c>
      <c r="V81" s="33">
        <v>0.42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7.48</v>
      </c>
      <c r="AC81" s="33">
        <v>0.28999999999999998</v>
      </c>
      <c r="AD81" s="33">
        <v>0</v>
      </c>
      <c r="AE81" s="33">
        <v>0</v>
      </c>
      <c r="AF81" s="33">
        <v>2.89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3.29</v>
      </c>
      <c r="AM81" s="33">
        <v>0.18</v>
      </c>
      <c r="AN81" s="33">
        <v>0</v>
      </c>
      <c r="AO81" s="33">
        <v>0</v>
      </c>
      <c r="AP81" s="33">
        <v>0.72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111.76</v>
      </c>
      <c r="AW81" s="33">
        <v>15.25</v>
      </c>
      <c r="AX81" s="33">
        <v>0</v>
      </c>
      <c r="AY81" s="33">
        <v>0</v>
      </c>
      <c r="AZ81" s="33">
        <v>39.26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157.38</v>
      </c>
      <c r="BG81" s="33">
        <v>8.26</v>
      </c>
      <c r="BH81" s="33">
        <v>0.02</v>
      </c>
      <c r="BI81" s="33">
        <v>0</v>
      </c>
      <c r="BJ81" s="33">
        <v>28.65</v>
      </c>
      <c r="BK81" s="34">
        <f t="shared" si="10"/>
        <v>383.56999999999994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8.76</v>
      </c>
      <c r="I82" s="33">
        <v>172.7</v>
      </c>
      <c r="J82" s="33">
        <v>0</v>
      </c>
      <c r="K82" s="33">
        <v>0</v>
      </c>
      <c r="L82" s="33">
        <v>8.65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3.98</v>
      </c>
      <c r="S82" s="33">
        <v>28.92</v>
      </c>
      <c r="T82" s="33">
        <v>0</v>
      </c>
      <c r="U82" s="33">
        <v>0</v>
      </c>
      <c r="V82" s="33">
        <v>2.34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7.94</v>
      </c>
      <c r="AC82" s="33">
        <v>0.18</v>
      </c>
      <c r="AD82" s="33">
        <v>0</v>
      </c>
      <c r="AE82" s="33">
        <v>0</v>
      </c>
      <c r="AF82" s="33">
        <v>2.1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2.84</v>
      </c>
      <c r="AM82" s="33">
        <v>0.01</v>
      </c>
      <c r="AN82" s="33">
        <v>0</v>
      </c>
      <c r="AO82" s="33">
        <v>0</v>
      </c>
      <c r="AP82" s="33">
        <v>0.44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136.37</v>
      </c>
      <c r="AW82" s="33">
        <v>33.82</v>
      </c>
      <c r="AX82" s="33">
        <v>0</v>
      </c>
      <c r="AY82" s="33">
        <v>0</v>
      </c>
      <c r="AZ82" s="33">
        <v>147.26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176.23</v>
      </c>
      <c r="BG82" s="33">
        <v>11.85</v>
      </c>
      <c r="BH82" s="33">
        <v>0.04</v>
      </c>
      <c r="BI82" s="33">
        <v>0</v>
      </c>
      <c r="BJ82" s="33">
        <v>74.12</v>
      </c>
      <c r="BK82" s="34">
        <f t="shared" si="10"/>
        <v>818.55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320.07</v>
      </c>
      <c r="I83" s="33">
        <v>228.45</v>
      </c>
      <c r="J83" s="33">
        <v>0</v>
      </c>
      <c r="K83" s="33">
        <v>0</v>
      </c>
      <c r="L83" s="33">
        <v>446.73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146.86000000000001</v>
      </c>
      <c r="S83" s="33">
        <v>9.99</v>
      </c>
      <c r="T83" s="33">
        <v>0</v>
      </c>
      <c r="U83" s="33">
        <v>0</v>
      </c>
      <c r="V83" s="33">
        <v>64.92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2.15</v>
      </c>
      <c r="AC83" s="33">
        <v>0</v>
      </c>
      <c r="AD83" s="33">
        <v>0</v>
      </c>
      <c r="AE83" s="33">
        <v>0</v>
      </c>
      <c r="AF83" s="33">
        <v>1.83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1.75</v>
      </c>
      <c r="AM83" s="33">
        <v>0.02</v>
      </c>
      <c r="AN83" s="33">
        <v>0</v>
      </c>
      <c r="AO83" s="33">
        <v>0</v>
      </c>
      <c r="AP83" s="33">
        <v>0.77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102.62</v>
      </c>
      <c r="AW83" s="33">
        <v>24.79</v>
      </c>
      <c r="AX83" s="33">
        <v>0</v>
      </c>
      <c r="AY83" s="33">
        <v>0</v>
      </c>
      <c r="AZ83" s="33">
        <v>142.64000000000001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79.739999999999995</v>
      </c>
      <c r="BG83" s="33">
        <v>8.4600000000000009</v>
      </c>
      <c r="BH83" s="33">
        <v>0</v>
      </c>
      <c r="BI83" s="33">
        <v>0</v>
      </c>
      <c r="BJ83" s="33">
        <v>35.85</v>
      </c>
      <c r="BK83" s="34">
        <f t="shared" si="10"/>
        <v>1617.6400000000003</v>
      </c>
    </row>
    <row r="84" spans="1:63" x14ac:dyDescent="0.2">
      <c r="A84" s="31"/>
      <c r="B84" s="32" t="s">
        <v>90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4.2699999999999996</v>
      </c>
      <c r="I84" s="33">
        <v>59.77</v>
      </c>
      <c r="J84" s="33">
        <v>0</v>
      </c>
      <c r="K84" s="33">
        <v>0</v>
      </c>
      <c r="L84" s="33">
        <v>5.44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2.57</v>
      </c>
      <c r="S84" s="33">
        <v>0.28999999999999998</v>
      </c>
      <c r="T84" s="33">
        <v>0</v>
      </c>
      <c r="U84" s="33">
        <v>0</v>
      </c>
      <c r="V84" s="33">
        <v>2.5299999999999998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2.35</v>
      </c>
      <c r="AC84" s="33">
        <v>0.42</v>
      </c>
      <c r="AD84" s="33">
        <v>0</v>
      </c>
      <c r="AE84" s="33">
        <v>0</v>
      </c>
      <c r="AF84" s="33">
        <v>3.61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2.88</v>
      </c>
      <c r="AM84" s="33">
        <v>0</v>
      </c>
      <c r="AN84" s="33">
        <v>0</v>
      </c>
      <c r="AO84" s="33">
        <v>0</v>
      </c>
      <c r="AP84" s="33">
        <v>1.49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28.84</v>
      </c>
      <c r="AW84" s="33">
        <v>6.51</v>
      </c>
      <c r="AX84" s="33">
        <v>0</v>
      </c>
      <c r="AY84" s="33">
        <v>0</v>
      </c>
      <c r="AZ84" s="33">
        <v>36.68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42.1</v>
      </c>
      <c r="BG84" s="33">
        <v>4.26</v>
      </c>
      <c r="BH84" s="33">
        <v>0</v>
      </c>
      <c r="BI84" s="33">
        <v>0</v>
      </c>
      <c r="BJ84" s="33">
        <v>42.24</v>
      </c>
      <c r="BK84" s="34">
        <f t="shared" si="10"/>
        <v>246.25</v>
      </c>
    </row>
    <row r="85" spans="1:63" x14ac:dyDescent="0.2">
      <c r="A85" s="31"/>
      <c r="B85" s="32" t="s">
        <v>91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40.450000000000003</v>
      </c>
      <c r="I85" s="33">
        <v>5.81</v>
      </c>
      <c r="J85" s="33">
        <v>0</v>
      </c>
      <c r="K85" s="33">
        <v>0</v>
      </c>
      <c r="L85" s="33">
        <v>34.22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48.16</v>
      </c>
      <c r="S85" s="33">
        <v>5.32</v>
      </c>
      <c r="T85" s="33">
        <v>0</v>
      </c>
      <c r="U85" s="33">
        <v>0</v>
      </c>
      <c r="V85" s="33">
        <v>24.32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9.66</v>
      </c>
      <c r="AC85" s="33">
        <v>3.71</v>
      </c>
      <c r="AD85" s="33">
        <v>0</v>
      </c>
      <c r="AE85" s="33">
        <v>0</v>
      </c>
      <c r="AF85" s="33">
        <v>23.25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9.52</v>
      </c>
      <c r="AM85" s="33">
        <v>0.37</v>
      </c>
      <c r="AN85" s="33">
        <v>0</v>
      </c>
      <c r="AO85" s="33">
        <v>0</v>
      </c>
      <c r="AP85" s="33">
        <v>12.29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303.24</v>
      </c>
      <c r="AW85" s="33">
        <v>54.09</v>
      </c>
      <c r="AX85" s="33">
        <v>0</v>
      </c>
      <c r="AY85" s="33">
        <v>0</v>
      </c>
      <c r="AZ85" s="33">
        <v>449.75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576.63</v>
      </c>
      <c r="BG85" s="33">
        <v>43.45</v>
      </c>
      <c r="BH85" s="33">
        <v>0</v>
      </c>
      <c r="BI85" s="33">
        <v>0</v>
      </c>
      <c r="BJ85" s="33">
        <v>314.37</v>
      </c>
      <c r="BK85" s="34">
        <f t="shared" si="10"/>
        <v>1958.6100000000001</v>
      </c>
    </row>
    <row r="86" spans="1:63" x14ac:dyDescent="0.2">
      <c r="A86" s="31"/>
      <c r="B86" s="32" t="s">
        <v>92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68.11</v>
      </c>
      <c r="I86" s="33">
        <v>299.37</v>
      </c>
      <c r="J86" s="33">
        <v>0</v>
      </c>
      <c r="K86" s="33">
        <v>0</v>
      </c>
      <c r="L86" s="33">
        <v>533.03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31.69</v>
      </c>
      <c r="S86" s="33">
        <v>23.08</v>
      </c>
      <c r="T86" s="33">
        <v>0</v>
      </c>
      <c r="U86" s="33">
        <v>0</v>
      </c>
      <c r="V86" s="33">
        <v>51.29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1.18</v>
      </c>
      <c r="AC86" s="33">
        <v>1.97</v>
      </c>
      <c r="AD86" s="33">
        <v>0</v>
      </c>
      <c r="AE86" s="33">
        <v>0</v>
      </c>
      <c r="AF86" s="33">
        <v>1.0900000000000001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0.73</v>
      </c>
      <c r="AM86" s="33">
        <v>0.3</v>
      </c>
      <c r="AN86" s="33">
        <v>0</v>
      </c>
      <c r="AO86" s="33">
        <v>0</v>
      </c>
      <c r="AP86" s="33">
        <v>0.56000000000000005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48.47</v>
      </c>
      <c r="AW86" s="33">
        <v>82.59</v>
      </c>
      <c r="AX86" s="33">
        <v>0</v>
      </c>
      <c r="AY86" s="33">
        <v>0</v>
      </c>
      <c r="AZ86" s="33">
        <v>244.93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23.82</v>
      </c>
      <c r="BG86" s="33">
        <v>6.99</v>
      </c>
      <c r="BH86" s="33">
        <v>0</v>
      </c>
      <c r="BI86" s="33">
        <v>0</v>
      </c>
      <c r="BJ86" s="33">
        <v>35.700000000000003</v>
      </c>
      <c r="BK86" s="34">
        <f t="shared" si="10"/>
        <v>1454.8999999999999</v>
      </c>
    </row>
    <row r="87" spans="1:63" x14ac:dyDescent="0.2">
      <c r="A87" s="31"/>
      <c r="B87" s="32" t="s">
        <v>93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26.21</v>
      </c>
      <c r="I87" s="33">
        <v>31.46</v>
      </c>
      <c r="J87" s="33">
        <v>0</v>
      </c>
      <c r="K87" s="33">
        <v>0</v>
      </c>
      <c r="L87" s="33">
        <v>31.62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27.55</v>
      </c>
      <c r="S87" s="33">
        <v>18.27</v>
      </c>
      <c r="T87" s="33">
        <v>0.23</v>
      </c>
      <c r="U87" s="33">
        <v>0</v>
      </c>
      <c r="V87" s="33">
        <v>25.44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36.51</v>
      </c>
      <c r="AC87" s="33">
        <v>6.47</v>
      </c>
      <c r="AD87" s="33">
        <v>0.14000000000000001</v>
      </c>
      <c r="AE87" s="33">
        <v>0</v>
      </c>
      <c r="AF87" s="33">
        <v>151.77000000000001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30.92</v>
      </c>
      <c r="AM87" s="33">
        <v>2.57</v>
      </c>
      <c r="AN87" s="33">
        <v>0</v>
      </c>
      <c r="AO87" s="33">
        <v>0</v>
      </c>
      <c r="AP87" s="33">
        <v>85.18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330.33</v>
      </c>
      <c r="AW87" s="33">
        <v>99.52</v>
      </c>
      <c r="AX87" s="33">
        <v>0.16</v>
      </c>
      <c r="AY87" s="33">
        <v>0</v>
      </c>
      <c r="AZ87" s="33">
        <v>636.78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545.65</v>
      </c>
      <c r="BG87" s="33">
        <v>80.37</v>
      </c>
      <c r="BH87" s="33">
        <v>1.82</v>
      </c>
      <c r="BI87" s="33">
        <v>0</v>
      </c>
      <c r="BJ87" s="33">
        <v>399.32</v>
      </c>
      <c r="BK87" s="34">
        <f t="shared" si="10"/>
        <v>2568.29</v>
      </c>
    </row>
    <row r="88" spans="1:63" x14ac:dyDescent="0.2">
      <c r="A88" s="31"/>
      <c r="B88" s="32" t="s">
        <v>94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7.92</v>
      </c>
      <c r="I88" s="33">
        <v>10.34</v>
      </c>
      <c r="J88" s="33">
        <v>0</v>
      </c>
      <c r="K88" s="33">
        <v>0</v>
      </c>
      <c r="L88" s="33">
        <v>10.84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6.97</v>
      </c>
      <c r="S88" s="33">
        <v>1.73</v>
      </c>
      <c r="T88" s="33">
        <v>0.23</v>
      </c>
      <c r="U88" s="33">
        <v>0</v>
      </c>
      <c r="V88" s="33">
        <v>6.62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0.98</v>
      </c>
      <c r="AC88" s="33">
        <v>0</v>
      </c>
      <c r="AD88" s="33">
        <v>0</v>
      </c>
      <c r="AE88" s="33">
        <v>0</v>
      </c>
      <c r="AF88" s="33">
        <v>1.59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0.75</v>
      </c>
      <c r="AM88" s="33">
        <v>0.16</v>
      </c>
      <c r="AN88" s="33">
        <v>0</v>
      </c>
      <c r="AO88" s="33">
        <v>0</v>
      </c>
      <c r="AP88" s="33">
        <v>0.77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11.45</v>
      </c>
      <c r="AW88" s="33">
        <v>1.87</v>
      </c>
      <c r="AX88" s="33">
        <v>0</v>
      </c>
      <c r="AY88" s="33">
        <v>0</v>
      </c>
      <c r="AZ88" s="33">
        <v>14.33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19.64</v>
      </c>
      <c r="BG88" s="33">
        <v>2.29</v>
      </c>
      <c r="BH88" s="33">
        <v>0</v>
      </c>
      <c r="BI88" s="33">
        <v>0</v>
      </c>
      <c r="BJ88" s="33">
        <v>19.62</v>
      </c>
      <c r="BK88" s="34">
        <f t="shared" si="10"/>
        <v>118.10000000000001</v>
      </c>
    </row>
    <row r="89" spans="1:63" x14ac:dyDescent="0.2">
      <c r="A89" s="62"/>
      <c r="B89" s="63" t="s">
        <v>95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5.91</v>
      </c>
      <c r="I89" s="64">
        <v>5.71</v>
      </c>
      <c r="J89" s="64">
        <v>0</v>
      </c>
      <c r="K89" s="64">
        <v>0</v>
      </c>
      <c r="L89" s="64">
        <v>7.9799999999999995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3.37</v>
      </c>
      <c r="S89" s="64">
        <v>1.64</v>
      </c>
      <c r="T89" s="64">
        <v>0.25</v>
      </c>
      <c r="U89" s="64">
        <v>0</v>
      </c>
      <c r="V89" s="64">
        <v>4.3099999999999996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0.48</v>
      </c>
      <c r="AC89" s="64">
        <v>0</v>
      </c>
      <c r="AD89" s="64">
        <v>0</v>
      </c>
      <c r="AE89" s="64">
        <v>0</v>
      </c>
      <c r="AF89" s="64">
        <v>0.49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0.44</v>
      </c>
      <c r="AM89" s="64">
        <v>0</v>
      </c>
      <c r="AN89" s="64">
        <v>0</v>
      </c>
      <c r="AO89" s="64">
        <v>0</v>
      </c>
      <c r="AP89" s="64">
        <v>0.55000000000000004</v>
      </c>
      <c r="AQ89" s="64">
        <v>0</v>
      </c>
      <c r="AR89" s="64">
        <v>0</v>
      </c>
      <c r="AS89" s="64">
        <v>0</v>
      </c>
      <c r="AT89" s="64">
        <v>0</v>
      </c>
      <c r="AU89" s="64">
        <v>0</v>
      </c>
      <c r="AV89" s="64">
        <v>7.45</v>
      </c>
      <c r="AW89" s="64">
        <v>3.45</v>
      </c>
      <c r="AX89" s="64">
        <v>0</v>
      </c>
      <c r="AY89" s="64">
        <v>0</v>
      </c>
      <c r="AZ89" s="64">
        <v>13.47</v>
      </c>
      <c r="BA89" s="64">
        <v>0</v>
      </c>
      <c r="BB89" s="64">
        <v>0</v>
      </c>
      <c r="BC89" s="64">
        <v>0</v>
      </c>
      <c r="BD89" s="64">
        <v>0</v>
      </c>
      <c r="BE89" s="64">
        <v>0</v>
      </c>
      <c r="BF89" s="64">
        <v>14.02</v>
      </c>
      <c r="BG89" s="64">
        <v>2.34</v>
      </c>
      <c r="BH89" s="64">
        <v>0</v>
      </c>
      <c r="BI89" s="64">
        <v>0</v>
      </c>
      <c r="BJ89" s="64">
        <v>13.32</v>
      </c>
      <c r="BK89" s="34">
        <f t="shared" si="10"/>
        <v>85.18</v>
      </c>
    </row>
    <row r="90" spans="1:63" ht="13.5" thickBot="1" x14ac:dyDescent="0.25">
      <c r="A90" s="62"/>
      <c r="B90" s="63" t="s">
        <v>96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5.62</v>
      </c>
      <c r="I90" s="64">
        <v>2.76</v>
      </c>
      <c r="J90" s="64">
        <v>0</v>
      </c>
      <c r="K90" s="64">
        <v>0</v>
      </c>
      <c r="L90" s="64">
        <v>9.0400000000000009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5.84</v>
      </c>
      <c r="S90" s="64">
        <v>0.34</v>
      </c>
      <c r="T90" s="64">
        <v>0</v>
      </c>
      <c r="U90" s="64">
        <v>0</v>
      </c>
      <c r="V90" s="64">
        <v>9.89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0.59</v>
      </c>
      <c r="AC90" s="64">
        <v>0</v>
      </c>
      <c r="AD90" s="64">
        <v>0</v>
      </c>
      <c r="AE90" s="64">
        <v>0</v>
      </c>
      <c r="AF90" s="64">
        <v>1.05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0.61</v>
      </c>
      <c r="AM90" s="64">
        <v>0</v>
      </c>
      <c r="AN90" s="64">
        <v>0</v>
      </c>
      <c r="AO90" s="64">
        <v>0</v>
      </c>
      <c r="AP90" s="64">
        <v>0.44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8.49</v>
      </c>
      <c r="AW90" s="64">
        <v>2.25</v>
      </c>
      <c r="AX90" s="64">
        <v>0</v>
      </c>
      <c r="AY90" s="64">
        <v>0</v>
      </c>
      <c r="AZ90" s="64">
        <v>12.71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17.36</v>
      </c>
      <c r="BG90" s="64">
        <v>3.03</v>
      </c>
      <c r="BH90" s="64">
        <v>0</v>
      </c>
      <c r="BI90" s="64">
        <v>0</v>
      </c>
      <c r="BJ90" s="64">
        <v>16.670000000000002</v>
      </c>
      <c r="BK90" s="34">
        <f t="shared" si="10"/>
        <v>96.690000000000012</v>
      </c>
    </row>
    <row r="91" spans="1:63" ht="13.5" thickBot="1" x14ac:dyDescent="0.25">
      <c r="A91" s="37"/>
      <c r="B91" s="38" t="s">
        <v>22</v>
      </c>
      <c r="C91" s="39">
        <f t="shared" ref="C91:BJ91" si="11">SUM(C67:C90)</f>
        <v>0</v>
      </c>
      <c r="D91" s="39">
        <f t="shared" si="11"/>
        <v>106.24000000000001</v>
      </c>
      <c r="E91" s="39">
        <f t="shared" si="11"/>
        <v>0</v>
      </c>
      <c r="F91" s="39">
        <f t="shared" si="11"/>
        <v>0</v>
      </c>
      <c r="G91" s="39">
        <f t="shared" si="11"/>
        <v>0</v>
      </c>
      <c r="H91" s="39">
        <f t="shared" si="11"/>
        <v>3213.8199999999997</v>
      </c>
      <c r="I91" s="39">
        <f t="shared" si="11"/>
        <v>6377.3200000000006</v>
      </c>
      <c r="J91" s="39">
        <f t="shared" si="11"/>
        <v>24.68</v>
      </c>
      <c r="K91" s="39">
        <f t="shared" si="11"/>
        <v>0</v>
      </c>
      <c r="L91" s="39">
        <f t="shared" si="11"/>
        <v>5078.079999999999</v>
      </c>
      <c r="M91" s="39">
        <f t="shared" si="11"/>
        <v>0</v>
      </c>
      <c r="N91" s="39">
        <f t="shared" si="11"/>
        <v>0</v>
      </c>
      <c r="O91" s="39">
        <f t="shared" si="11"/>
        <v>0</v>
      </c>
      <c r="P91" s="39">
        <f t="shared" si="11"/>
        <v>0</v>
      </c>
      <c r="Q91" s="39">
        <f t="shared" si="11"/>
        <v>0</v>
      </c>
      <c r="R91" s="39">
        <f t="shared" si="11"/>
        <v>1883.6200000000001</v>
      </c>
      <c r="S91" s="39">
        <f t="shared" si="11"/>
        <v>593.37</v>
      </c>
      <c r="T91" s="39">
        <f t="shared" si="11"/>
        <v>2.29</v>
      </c>
      <c r="U91" s="39">
        <f t="shared" si="11"/>
        <v>0</v>
      </c>
      <c r="V91" s="39">
        <f t="shared" si="11"/>
        <v>909.92999999999972</v>
      </c>
      <c r="W91" s="39">
        <f t="shared" si="11"/>
        <v>0</v>
      </c>
      <c r="X91" s="39">
        <f t="shared" si="11"/>
        <v>0</v>
      </c>
      <c r="Y91" s="39">
        <f t="shared" si="11"/>
        <v>0</v>
      </c>
      <c r="Z91" s="39">
        <f t="shared" si="11"/>
        <v>0</v>
      </c>
      <c r="AA91" s="39">
        <f t="shared" si="11"/>
        <v>0</v>
      </c>
      <c r="AB91" s="39">
        <f t="shared" si="11"/>
        <v>409.54999999999995</v>
      </c>
      <c r="AC91" s="39">
        <f t="shared" si="11"/>
        <v>70.02000000000001</v>
      </c>
      <c r="AD91" s="39">
        <f t="shared" si="11"/>
        <v>0.14000000000000001</v>
      </c>
      <c r="AE91" s="39">
        <f t="shared" si="11"/>
        <v>0</v>
      </c>
      <c r="AF91" s="39">
        <f t="shared" si="11"/>
        <v>596.35</v>
      </c>
      <c r="AG91" s="39">
        <f t="shared" si="11"/>
        <v>0</v>
      </c>
      <c r="AH91" s="39">
        <f t="shared" si="11"/>
        <v>0</v>
      </c>
      <c r="AI91" s="39">
        <f t="shared" si="11"/>
        <v>0</v>
      </c>
      <c r="AJ91" s="39">
        <f t="shared" si="11"/>
        <v>0</v>
      </c>
      <c r="AK91" s="39">
        <f t="shared" si="11"/>
        <v>0</v>
      </c>
      <c r="AL91" s="39">
        <f t="shared" si="11"/>
        <v>305.58</v>
      </c>
      <c r="AM91" s="39">
        <f t="shared" si="11"/>
        <v>25.74</v>
      </c>
      <c r="AN91" s="39">
        <f t="shared" si="11"/>
        <v>0</v>
      </c>
      <c r="AO91" s="39">
        <f t="shared" si="11"/>
        <v>0</v>
      </c>
      <c r="AP91" s="39">
        <f t="shared" si="11"/>
        <v>249.19</v>
      </c>
      <c r="AQ91" s="39">
        <f t="shared" si="11"/>
        <v>0</v>
      </c>
      <c r="AR91" s="39">
        <f t="shared" si="11"/>
        <v>0.13</v>
      </c>
      <c r="AS91" s="39">
        <f t="shared" si="11"/>
        <v>0.35000000000000003</v>
      </c>
      <c r="AT91" s="39">
        <f t="shared" si="11"/>
        <v>0</v>
      </c>
      <c r="AU91" s="39">
        <f t="shared" si="11"/>
        <v>0</v>
      </c>
      <c r="AV91" s="39">
        <f t="shared" si="11"/>
        <v>16251.860000000006</v>
      </c>
      <c r="AW91" s="39">
        <f t="shared" si="11"/>
        <v>3091.26</v>
      </c>
      <c r="AX91" s="39">
        <f t="shared" si="11"/>
        <v>4.47</v>
      </c>
      <c r="AY91" s="39">
        <f t="shared" si="11"/>
        <v>0.22</v>
      </c>
      <c r="AZ91" s="39">
        <f t="shared" si="11"/>
        <v>12843.77</v>
      </c>
      <c r="BA91" s="39">
        <f t="shared" si="11"/>
        <v>0</v>
      </c>
      <c r="BB91" s="39">
        <f t="shared" si="11"/>
        <v>0</v>
      </c>
      <c r="BC91" s="39">
        <f t="shared" si="11"/>
        <v>0</v>
      </c>
      <c r="BD91" s="39">
        <f t="shared" si="11"/>
        <v>0</v>
      </c>
      <c r="BE91" s="39">
        <f t="shared" si="11"/>
        <v>0</v>
      </c>
      <c r="BF91" s="39">
        <f t="shared" si="11"/>
        <v>17831.290000000005</v>
      </c>
      <c r="BG91" s="39">
        <f t="shared" si="11"/>
        <v>1029.8799999999999</v>
      </c>
      <c r="BH91" s="39">
        <f t="shared" si="11"/>
        <v>4.45</v>
      </c>
      <c r="BI91" s="39">
        <f t="shared" si="11"/>
        <v>0</v>
      </c>
      <c r="BJ91" s="39">
        <f t="shared" si="11"/>
        <v>6197.6899999999978</v>
      </c>
      <c r="BK91" s="39">
        <f>SUM(BK67:BK90)</f>
        <v>77101.290000000008</v>
      </c>
    </row>
    <row r="92" spans="1:63" ht="13.5" thickBot="1" x14ac:dyDescent="0.25">
      <c r="A92" s="37"/>
      <c r="B92" s="65" t="s">
        <v>97</v>
      </c>
      <c r="C92" s="39">
        <f t="shared" ref="C92:BK92" si="12">C91+C65</f>
        <v>0</v>
      </c>
      <c r="D92" s="39">
        <f t="shared" si="12"/>
        <v>106.24000000000001</v>
      </c>
      <c r="E92" s="39">
        <f t="shared" si="12"/>
        <v>0</v>
      </c>
      <c r="F92" s="39">
        <f t="shared" si="12"/>
        <v>0</v>
      </c>
      <c r="G92" s="39">
        <f t="shared" si="12"/>
        <v>0</v>
      </c>
      <c r="H92" s="39">
        <f t="shared" si="12"/>
        <v>3293.87</v>
      </c>
      <c r="I92" s="39">
        <f t="shared" si="12"/>
        <v>6383.4600000000009</v>
      </c>
      <c r="J92" s="39">
        <f t="shared" si="12"/>
        <v>24.68</v>
      </c>
      <c r="K92" s="39">
        <f t="shared" si="12"/>
        <v>0</v>
      </c>
      <c r="L92" s="39">
        <f t="shared" si="12"/>
        <v>5105.0399999999991</v>
      </c>
      <c r="M92" s="39">
        <f t="shared" si="12"/>
        <v>0</v>
      </c>
      <c r="N92" s="39">
        <f t="shared" si="12"/>
        <v>0</v>
      </c>
      <c r="O92" s="39">
        <f t="shared" si="12"/>
        <v>0</v>
      </c>
      <c r="P92" s="39">
        <f t="shared" si="12"/>
        <v>0</v>
      </c>
      <c r="Q92" s="39">
        <f t="shared" si="12"/>
        <v>0</v>
      </c>
      <c r="R92" s="39">
        <f t="shared" si="12"/>
        <v>1959.22</v>
      </c>
      <c r="S92" s="39">
        <f t="shared" si="12"/>
        <v>597.11</v>
      </c>
      <c r="T92" s="39">
        <f t="shared" si="12"/>
        <v>2.31</v>
      </c>
      <c r="U92" s="39">
        <f t="shared" si="12"/>
        <v>0</v>
      </c>
      <c r="V92" s="39">
        <f t="shared" si="12"/>
        <v>921.48999999999967</v>
      </c>
      <c r="W92" s="39">
        <f t="shared" si="12"/>
        <v>0</v>
      </c>
      <c r="X92" s="39">
        <f t="shared" si="12"/>
        <v>0</v>
      </c>
      <c r="Y92" s="39">
        <f t="shared" si="12"/>
        <v>0</v>
      </c>
      <c r="Z92" s="39">
        <f t="shared" si="12"/>
        <v>0</v>
      </c>
      <c r="AA92" s="39">
        <f t="shared" si="12"/>
        <v>0</v>
      </c>
      <c r="AB92" s="39">
        <f t="shared" si="12"/>
        <v>421.31999999999994</v>
      </c>
      <c r="AC92" s="39">
        <f t="shared" si="12"/>
        <v>72.160000000000011</v>
      </c>
      <c r="AD92" s="39">
        <f t="shared" si="12"/>
        <v>0.14000000000000001</v>
      </c>
      <c r="AE92" s="39">
        <f t="shared" si="12"/>
        <v>0</v>
      </c>
      <c r="AF92" s="39">
        <f t="shared" si="12"/>
        <v>601.25</v>
      </c>
      <c r="AG92" s="39">
        <f t="shared" si="12"/>
        <v>0</v>
      </c>
      <c r="AH92" s="39">
        <f t="shared" si="12"/>
        <v>0</v>
      </c>
      <c r="AI92" s="39">
        <f t="shared" si="12"/>
        <v>0</v>
      </c>
      <c r="AJ92" s="39">
        <f t="shared" si="12"/>
        <v>0</v>
      </c>
      <c r="AK92" s="39">
        <f t="shared" si="12"/>
        <v>0</v>
      </c>
      <c r="AL92" s="39">
        <f t="shared" si="12"/>
        <v>317.57</v>
      </c>
      <c r="AM92" s="39">
        <f t="shared" si="12"/>
        <v>26.22</v>
      </c>
      <c r="AN92" s="39">
        <f t="shared" si="12"/>
        <v>0</v>
      </c>
      <c r="AO92" s="39">
        <f t="shared" si="12"/>
        <v>0</v>
      </c>
      <c r="AP92" s="39">
        <f t="shared" si="12"/>
        <v>252.18</v>
      </c>
      <c r="AQ92" s="39">
        <f t="shared" si="12"/>
        <v>0</v>
      </c>
      <c r="AR92" s="39">
        <f t="shared" si="12"/>
        <v>0.13</v>
      </c>
      <c r="AS92" s="39">
        <f t="shared" si="12"/>
        <v>0.35000000000000003</v>
      </c>
      <c r="AT92" s="39">
        <f t="shared" si="12"/>
        <v>0</v>
      </c>
      <c r="AU92" s="39">
        <f t="shared" si="12"/>
        <v>0</v>
      </c>
      <c r="AV92" s="39">
        <f t="shared" si="12"/>
        <v>18276.780000000006</v>
      </c>
      <c r="AW92" s="39">
        <f t="shared" si="12"/>
        <v>3153.4100000000003</v>
      </c>
      <c r="AX92" s="39">
        <f t="shared" si="12"/>
        <v>4.58</v>
      </c>
      <c r="AY92" s="39">
        <f t="shared" si="12"/>
        <v>0.22</v>
      </c>
      <c r="AZ92" s="39">
        <f t="shared" si="12"/>
        <v>13026.84</v>
      </c>
      <c r="BA92" s="39">
        <f t="shared" si="12"/>
        <v>0</v>
      </c>
      <c r="BB92" s="39">
        <f t="shared" si="12"/>
        <v>0</v>
      </c>
      <c r="BC92" s="39">
        <f t="shared" si="12"/>
        <v>0</v>
      </c>
      <c r="BD92" s="39">
        <f t="shared" si="12"/>
        <v>0</v>
      </c>
      <c r="BE92" s="39">
        <f t="shared" si="12"/>
        <v>0</v>
      </c>
      <c r="BF92" s="39">
        <f t="shared" si="12"/>
        <v>19797.330000000005</v>
      </c>
      <c r="BG92" s="39">
        <f t="shared" si="12"/>
        <v>1134.8599999999999</v>
      </c>
      <c r="BH92" s="39">
        <f t="shared" si="12"/>
        <v>4.45</v>
      </c>
      <c r="BI92" s="39">
        <f t="shared" si="12"/>
        <v>0</v>
      </c>
      <c r="BJ92" s="39">
        <f t="shared" si="12"/>
        <v>6387.1199999999981</v>
      </c>
      <c r="BK92" s="44">
        <f t="shared" si="12"/>
        <v>81870.33</v>
      </c>
    </row>
    <row r="93" spans="1:63" x14ac:dyDescent="0.2">
      <c r="A93" s="57"/>
      <c r="B93" s="58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3"/>
    </row>
    <row r="94" spans="1:63" x14ac:dyDescent="0.2">
      <c r="A94" s="27" t="s">
        <v>98</v>
      </c>
      <c r="B94" s="59" t="s">
        <v>99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1"/>
    </row>
    <row r="95" spans="1:63" x14ac:dyDescent="0.2">
      <c r="A95" s="27" t="s">
        <v>13</v>
      </c>
      <c r="B95" s="52" t="s">
        <v>100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40.82</v>
      </c>
      <c r="I95" s="53">
        <v>210.58</v>
      </c>
      <c r="J95" s="53">
        <v>0</v>
      </c>
      <c r="K95" s="53">
        <v>0</v>
      </c>
      <c r="L95" s="53">
        <v>45.68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26.07</v>
      </c>
      <c r="S95" s="53">
        <v>14.14</v>
      </c>
      <c r="T95" s="53">
        <v>0</v>
      </c>
      <c r="U95" s="53">
        <v>0</v>
      </c>
      <c r="V95" s="53">
        <v>25.06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3.77</v>
      </c>
      <c r="AC95" s="53">
        <v>0.21</v>
      </c>
      <c r="AD95" s="53">
        <v>0</v>
      </c>
      <c r="AE95" s="53">
        <v>0</v>
      </c>
      <c r="AF95" s="53">
        <v>4.13</v>
      </c>
      <c r="AG95" s="53">
        <v>0</v>
      </c>
      <c r="AH95" s="53">
        <v>0</v>
      </c>
      <c r="AI95" s="53">
        <v>0</v>
      </c>
      <c r="AJ95" s="53">
        <v>0</v>
      </c>
      <c r="AK95" s="53">
        <v>0</v>
      </c>
      <c r="AL95" s="53">
        <v>3.51</v>
      </c>
      <c r="AM95" s="53">
        <v>0.42</v>
      </c>
      <c r="AN95" s="53">
        <v>0</v>
      </c>
      <c r="AO95" s="53">
        <v>0</v>
      </c>
      <c r="AP95" s="53">
        <v>2.27</v>
      </c>
      <c r="AQ95" s="53">
        <v>0</v>
      </c>
      <c r="AR95" s="53">
        <v>0</v>
      </c>
      <c r="AS95" s="53">
        <v>0.01</v>
      </c>
      <c r="AT95" s="53">
        <v>0</v>
      </c>
      <c r="AU95" s="53">
        <v>0</v>
      </c>
      <c r="AV95" s="53">
        <v>1027.2</v>
      </c>
      <c r="AW95" s="53">
        <v>159.93</v>
      </c>
      <c r="AX95" s="53">
        <v>0.97</v>
      </c>
      <c r="AY95" s="53">
        <v>0</v>
      </c>
      <c r="AZ95" s="53">
        <v>736.76</v>
      </c>
      <c r="BA95" s="53">
        <v>0</v>
      </c>
      <c r="BB95" s="53">
        <v>0</v>
      </c>
      <c r="BC95" s="53">
        <v>0</v>
      </c>
      <c r="BD95" s="53">
        <v>0</v>
      </c>
      <c r="BE95" s="53">
        <v>0</v>
      </c>
      <c r="BF95" s="53">
        <v>1093.46</v>
      </c>
      <c r="BG95" s="53">
        <v>107.03</v>
      </c>
      <c r="BH95" s="53">
        <v>1.47</v>
      </c>
      <c r="BI95" s="53">
        <v>0</v>
      </c>
      <c r="BJ95" s="53">
        <v>569.02</v>
      </c>
      <c r="BK95" s="34">
        <f>SUM(C95:BJ95)</f>
        <v>4072.5099999999998</v>
      </c>
    </row>
    <row r="96" spans="1:63" ht="13.5" thickBot="1" x14ac:dyDescent="0.25">
      <c r="A96" s="35"/>
      <c r="B96" s="6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67"/>
    </row>
    <row r="97" spans="1:63" ht="13.5" thickBot="1" x14ac:dyDescent="0.25">
      <c r="A97" s="37"/>
      <c r="B97" s="65" t="s">
        <v>101</v>
      </c>
      <c r="C97" s="39">
        <f>SUM(C95:C96)</f>
        <v>0</v>
      </c>
      <c r="D97" s="39">
        <f t="shared" ref="D97:BK97" si="13">SUM(D95:D96)</f>
        <v>0</v>
      </c>
      <c r="E97" s="39">
        <f t="shared" si="13"/>
        <v>0</v>
      </c>
      <c r="F97" s="39">
        <f t="shared" si="13"/>
        <v>0</v>
      </c>
      <c r="G97" s="39">
        <f t="shared" si="13"/>
        <v>0</v>
      </c>
      <c r="H97" s="39">
        <f t="shared" si="13"/>
        <v>40.82</v>
      </c>
      <c r="I97" s="39">
        <f t="shared" si="13"/>
        <v>210.58</v>
      </c>
      <c r="J97" s="39">
        <f t="shared" si="13"/>
        <v>0</v>
      </c>
      <c r="K97" s="39">
        <f t="shared" si="13"/>
        <v>0</v>
      </c>
      <c r="L97" s="39">
        <f t="shared" si="13"/>
        <v>45.68</v>
      </c>
      <c r="M97" s="39">
        <f t="shared" si="13"/>
        <v>0</v>
      </c>
      <c r="N97" s="39">
        <f t="shared" si="13"/>
        <v>0</v>
      </c>
      <c r="O97" s="39">
        <f t="shared" si="13"/>
        <v>0</v>
      </c>
      <c r="P97" s="39">
        <f t="shared" si="13"/>
        <v>0</v>
      </c>
      <c r="Q97" s="39">
        <f t="shared" si="13"/>
        <v>0</v>
      </c>
      <c r="R97" s="39">
        <f t="shared" si="13"/>
        <v>26.07</v>
      </c>
      <c r="S97" s="39">
        <f t="shared" si="13"/>
        <v>14.14</v>
      </c>
      <c r="T97" s="39">
        <f t="shared" si="13"/>
        <v>0</v>
      </c>
      <c r="U97" s="39">
        <f t="shared" si="13"/>
        <v>0</v>
      </c>
      <c r="V97" s="39">
        <f t="shared" si="13"/>
        <v>25.06</v>
      </c>
      <c r="W97" s="39">
        <f t="shared" si="13"/>
        <v>0</v>
      </c>
      <c r="X97" s="39">
        <f t="shared" si="13"/>
        <v>0</v>
      </c>
      <c r="Y97" s="39">
        <f t="shared" si="13"/>
        <v>0</v>
      </c>
      <c r="Z97" s="39">
        <f t="shared" si="13"/>
        <v>0</v>
      </c>
      <c r="AA97" s="39">
        <f t="shared" si="13"/>
        <v>0</v>
      </c>
      <c r="AB97" s="39">
        <f t="shared" si="13"/>
        <v>3.77</v>
      </c>
      <c r="AC97" s="39">
        <f t="shared" si="13"/>
        <v>0.21</v>
      </c>
      <c r="AD97" s="39">
        <f t="shared" si="13"/>
        <v>0</v>
      </c>
      <c r="AE97" s="39">
        <f t="shared" si="13"/>
        <v>0</v>
      </c>
      <c r="AF97" s="39">
        <f t="shared" si="13"/>
        <v>4.13</v>
      </c>
      <c r="AG97" s="39">
        <f t="shared" si="13"/>
        <v>0</v>
      </c>
      <c r="AH97" s="39">
        <f t="shared" si="13"/>
        <v>0</v>
      </c>
      <c r="AI97" s="39">
        <f t="shared" si="13"/>
        <v>0</v>
      </c>
      <c r="AJ97" s="39">
        <f t="shared" si="13"/>
        <v>0</v>
      </c>
      <c r="AK97" s="39">
        <f t="shared" si="13"/>
        <v>0</v>
      </c>
      <c r="AL97" s="39">
        <f t="shared" si="13"/>
        <v>3.51</v>
      </c>
      <c r="AM97" s="39">
        <f t="shared" si="13"/>
        <v>0.42</v>
      </c>
      <c r="AN97" s="39">
        <f t="shared" si="13"/>
        <v>0</v>
      </c>
      <c r="AO97" s="39">
        <f t="shared" si="13"/>
        <v>0</v>
      </c>
      <c r="AP97" s="39">
        <f t="shared" si="13"/>
        <v>2.27</v>
      </c>
      <c r="AQ97" s="39">
        <f t="shared" si="13"/>
        <v>0</v>
      </c>
      <c r="AR97" s="39">
        <f t="shared" si="13"/>
        <v>0</v>
      </c>
      <c r="AS97" s="39">
        <f t="shared" si="13"/>
        <v>0.01</v>
      </c>
      <c r="AT97" s="39">
        <f t="shared" si="13"/>
        <v>0</v>
      </c>
      <c r="AU97" s="39">
        <f t="shared" si="13"/>
        <v>0</v>
      </c>
      <c r="AV97" s="39">
        <f t="shared" si="13"/>
        <v>1027.2</v>
      </c>
      <c r="AW97" s="39">
        <f t="shared" si="13"/>
        <v>159.93</v>
      </c>
      <c r="AX97" s="39">
        <f t="shared" si="13"/>
        <v>0.97</v>
      </c>
      <c r="AY97" s="39">
        <f t="shared" si="13"/>
        <v>0</v>
      </c>
      <c r="AZ97" s="39">
        <f t="shared" si="13"/>
        <v>736.76</v>
      </c>
      <c r="BA97" s="39">
        <f t="shared" si="13"/>
        <v>0</v>
      </c>
      <c r="BB97" s="39">
        <f t="shared" si="13"/>
        <v>0</v>
      </c>
      <c r="BC97" s="39">
        <f t="shared" si="13"/>
        <v>0</v>
      </c>
      <c r="BD97" s="39">
        <f t="shared" si="13"/>
        <v>0</v>
      </c>
      <c r="BE97" s="39">
        <f t="shared" si="13"/>
        <v>0</v>
      </c>
      <c r="BF97" s="39">
        <f t="shared" si="13"/>
        <v>1093.46</v>
      </c>
      <c r="BG97" s="39">
        <f t="shared" si="13"/>
        <v>107.03</v>
      </c>
      <c r="BH97" s="39">
        <f t="shared" si="13"/>
        <v>1.47</v>
      </c>
      <c r="BI97" s="39">
        <f t="shared" si="13"/>
        <v>0</v>
      </c>
      <c r="BJ97" s="39">
        <f t="shared" si="13"/>
        <v>569.02</v>
      </c>
      <c r="BK97" s="39">
        <f t="shared" si="13"/>
        <v>4072.5099999999998</v>
      </c>
    </row>
    <row r="98" spans="1:63" x14ac:dyDescent="0.2">
      <c r="A98" s="57"/>
      <c r="B98" s="58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3"/>
    </row>
    <row r="99" spans="1:63" x14ac:dyDescent="0.2">
      <c r="A99" s="27" t="s">
        <v>102</v>
      </c>
      <c r="B99" s="59" t="s">
        <v>103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4"/>
    </row>
    <row r="100" spans="1:63" x14ac:dyDescent="0.2">
      <c r="A100" s="27" t="s">
        <v>13</v>
      </c>
      <c r="B100" s="28" t="s">
        <v>104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67"/>
    </row>
    <row r="101" spans="1:63" ht="13.5" thickBot="1" x14ac:dyDescent="0.25">
      <c r="A101" s="35"/>
      <c r="B101" s="68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101.15</v>
      </c>
      <c r="AW101" s="33">
        <v>25.849999999999994</v>
      </c>
      <c r="AX101" s="33">
        <v>0</v>
      </c>
      <c r="AY101" s="33">
        <v>0</v>
      </c>
      <c r="AZ101" s="33">
        <v>279.02999999999997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43.67</v>
      </c>
      <c r="BG101" s="33">
        <v>9.67</v>
      </c>
      <c r="BH101" s="33">
        <v>0</v>
      </c>
      <c r="BI101" s="33">
        <v>0</v>
      </c>
      <c r="BJ101" s="33">
        <v>64.97</v>
      </c>
      <c r="BK101" s="34">
        <f>SUM(C101:BJ101)</f>
        <v>524.34</v>
      </c>
    </row>
    <row r="102" spans="1:63" ht="13.5" thickBot="1" x14ac:dyDescent="0.25">
      <c r="A102" s="37"/>
      <c r="B102" s="38" t="s">
        <v>18</v>
      </c>
      <c r="C102" s="39">
        <f t="shared" ref="C102:BK102" si="14">SUM(C101)</f>
        <v>0</v>
      </c>
      <c r="D102" s="39">
        <f t="shared" si="14"/>
        <v>0</v>
      </c>
      <c r="E102" s="39">
        <f t="shared" si="14"/>
        <v>0</v>
      </c>
      <c r="F102" s="39">
        <f t="shared" si="14"/>
        <v>0</v>
      </c>
      <c r="G102" s="39">
        <f t="shared" si="14"/>
        <v>0</v>
      </c>
      <c r="H102" s="39">
        <f t="shared" si="14"/>
        <v>0</v>
      </c>
      <c r="I102" s="39">
        <f t="shared" si="14"/>
        <v>0</v>
      </c>
      <c r="J102" s="39">
        <f t="shared" si="14"/>
        <v>0</v>
      </c>
      <c r="K102" s="39">
        <f t="shared" si="14"/>
        <v>0</v>
      </c>
      <c r="L102" s="39">
        <f t="shared" si="14"/>
        <v>0</v>
      </c>
      <c r="M102" s="39">
        <f t="shared" si="14"/>
        <v>0</v>
      </c>
      <c r="N102" s="39">
        <f t="shared" si="14"/>
        <v>0</v>
      </c>
      <c r="O102" s="39">
        <f t="shared" si="14"/>
        <v>0</v>
      </c>
      <c r="P102" s="39">
        <f t="shared" si="14"/>
        <v>0</v>
      </c>
      <c r="Q102" s="39">
        <f t="shared" si="14"/>
        <v>0</v>
      </c>
      <c r="R102" s="39">
        <f t="shared" si="14"/>
        <v>0</v>
      </c>
      <c r="S102" s="39">
        <f t="shared" si="14"/>
        <v>0</v>
      </c>
      <c r="T102" s="39">
        <f t="shared" si="14"/>
        <v>0</v>
      </c>
      <c r="U102" s="39">
        <f t="shared" si="14"/>
        <v>0</v>
      </c>
      <c r="V102" s="39">
        <f t="shared" si="14"/>
        <v>0</v>
      </c>
      <c r="W102" s="39">
        <f t="shared" si="14"/>
        <v>0</v>
      </c>
      <c r="X102" s="39">
        <f t="shared" si="14"/>
        <v>0</v>
      </c>
      <c r="Y102" s="39">
        <f t="shared" si="14"/>
        <v>0</v>
      </c>
      <c r="Z102" s="39">
        <f t="shared" si="14"/>
        <v>0</v>
      </c>
      <c r="AA102" s="39">
        <f t="shared" si="14"/>
        <v>0</v>
      </c>
      <c r="AB102" s="39">
        <f t="shared" si="14"/>
        <v>0</v>
      </c>
      <c r="AC102" s="39">
        <f t="shared" si="14"/>
        <v>0</v>
      </c>
      <c r="AD102" s="39">
        <f t="shared" si="14"/>
        <v>0</v>
      </c>
      <c r="AE102" s="39">
        <f t="shared" si="14"/>
        <v>0</v>
      </c>
      <c r="AF102" s="39">
        <f t="shared" si="14"/>
        <v>0</v>
      </c>
      <c r="AG102" s="39">
        <f t="shared" si="14"/>
        <v>0</v>
      </c>
      <c r="AH102" s="39">
        <f t="shared" si="14"/>
        <v>0</v>
      </c>
      <c r="AI102" s="39">
        <f t="shared" si="14"/>
        <v>0</v>
      </c>
      <c r="AJ102" s="39">
        <f t="shared" si="14"/>
        <v>0</v>
      </c>
      <c r="AK102" s="39">
        <f t="shared" si="14"/>
        <v>0</v>
      </c>
      <c r="AL102" s="39">
        <f t="shared" si="14"/>
        <v>0</v>
      </c>
      <c r="AM102" s="39">
        <f t="shared" si="14"/>
        <v>0</v>
      </c>
      <c r="AN102" s="39">
        <f t="shared" si="14"/>
        <v>0</v>
      </c>
      <c r="AO102" s="39">
        <f t="shared" si="14"/>
        <v>0</v>
      </c>
      <c r="AP102" s="39">
        <f t="shared" si="14"/>
        <v>0</v>
      </c>
      <c r="AQ102" s="39">
        <f t="shared" si="14"/>
        <v>0</v>
      </c>
      <c r="AR102" s="39">
        <f t="shared" si="14"/>
        <v>0</v>
      </c>
      <c r="AS102" s="39">
        <f t="shared" si="14"/>
        <v>0</v>
      </c>
      <c r="AT102" s="39">
        <f t="shared" si="14"/>
        <v>0</v>
      </c>
      <c r="AU102" s="39">
        <f t="shared" si="14"/>
        <v>0</v>
      </c>
      <c r="AV102" s="39">
        <f t="shared" si="14"/>
        <v>101.15</v>
      </c>
      <c r="AW102" s="39">
        <f t="shared" si="14"/>
        <v>25.849999999999994</v>
      </c>
      <c r="AX102" s="39">
        <f t="shared" si="14"/>
        <v>0</v>
      </c>
      <c r="AY102" s="39">
        <f t="shared" si="14"/>
        <v>0</v>
      </c>
      <c r="AZ102" s="39">
        <f t="shared" si="14"/>
        <v>279.02999999999997</v>
      </c>
      <c r="BA102" s="39">
        <f t="shared" si="14"/>
        <v>0</v>
      </c>
      <c r="BB102" s="39">
        <f t="shared" si="14"/>
        <v>0</v>
      </c>
      <c r="BC102" s="39">
        <f t="shared" si="14"/>
        <v>0</v>
      </c>
      <c r="BD102" s="39">
        <f t="shared" si="14"/>
        <v>0</v>
      </c>
      <c r="BE102" s="39">
        <f t="shared" si="14"/>
        <v>0</v>
      </c>
      <c r="BF102" s="39">
        <f t="shared" si="14"/>
        <v>43.67</v>
      </c>
      <c r="BG102" s="39">
        <f t="shared" si="14"/>
        <v>9.67</v>
      </c>
      <c r="BH102" s="39">
        <f t="shared" si="14"/>
        <v>0</v>
      </c>
      <c r="BI102" s="39">
        <f t="shared" si="14"/>
        <v>0</v>
      </c>
      <c r="BJ102" s="39">
        <f t="shared" si="14"/>
        <v>64.97</v>
      </c>
      <c r="BK102" s="44">
        <f t="shared" si="14"/>
        <v>524.34</v>
      </c>
    </row>
    <row r="103" spans="1:63" x14ac:dyDescent="0.2">
      <c r="A103" s="57"/>
      <c r="B103" s="6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70"/>
    </row>
    <row r="104" spans="1:63" x14ac:dyDescent="0.2">
      <c r="A104" s="27" t="s">
        <v>19</v>
      </c>
      <c r="B104" s="28" t="s">
        <v>106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4"/>
    </row>
    <row r="105" spans="1:63" x14ac:dyDescent="0.2">
      <c r="A105" s="71"/>
      <c r="B105" s="32" t="s">
        <v>107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9.27</v>
      </c>
      <c r="AW105" s="36">
        <v>31542.25</v>
      </c>
      <c r="AX105" s="36">
        <v>0</v>
      </c>
      <c r="AY105" s="36">
        <v>0</v>
      </c>
      <c r="AZ105" s="36">
        <v>86.2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5.07</v>
      </c>
      <c r="BG105" s="36">
        <v>525.87</v>
      </c>
      <c r="BH105" s="36">
        <v>0</v>
      </c>
      <c r="BI105" s="36">
        <v>0</v>
      </c>
      <c r="BJ105" s="36">
        <v>9.86</v>
      </c>
      <c r="BK105" s="34">
        <f>SUM(C105:BJ105)</f>
        <v>32178.52</v>
      </c>
    </row>
    <row r="106" spans="1:63" x14ac:dyDescent="0.2">
      <c r="A106" s="71"/>
      <c r="B106" s="32" t="s">
        <v>108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6.78</v>
      </c>
      <c r="AW106" s="36">
        <v>20115.489999999998</v>
      </c>
      <c r="AX106" s="36">
        <v>0</v>
      </c>
      <c r="AY106" s="36">
        <v>0</v>
      </c>
      <c r="AZ106" s="36">
        <v>17.59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3.02</v>
      </c>
      <c r="BG106" s="36">
        <v>587.39</v>
      </c>
      <c r="BH106" s="36">
        <v>0</v>
      </c>
      <c r="BI106" s="36">
        <v>0</v>
      </c>
      <c r="BJ106" s="36">
        <v>1.68</v>
      </c>
      <c r="BK106" s="34">
        <f>SUM(C106:BJ106)</f>
        <v>20731.949999999997</v>
      </c>
    </row>
    <row r="107" spans="1:63" x14ac:dyDescent="0.2">
      <c r="A107" s="71"/>
      <c r="B107" s="32" t="s">
        <v>109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6.8</v>
      </c>
      <c r="AW107" s="36">
        <v>564.38</v>
      </c>
      <c r="AX107" s="36">
        <v>0</v>
      </c>
      <c r="AY107" s="36">
        <v>0</v>
      </c>
      <c r="AZ107" s="36">
        <v>36.51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4.18</v>
      </c>
      <c r="BG107" s="36">
        <v>6.04</v>
      </c>
      <c r="BH107" s="36">
        <v>0</v>
      </c>
      <c r="BI107" s="36">
        <v>0</v>
      </c>
      <c r="BJ107" s="36">
        <v>3.69</v>
      </c>
      <c r="BK107" s="34">
        <f>SUM(C107:BJ107)</f>
        <v>621.59999999999991</v>
      </c>
    </row>
    <row r="108" spans="1:63" x14ac:dyDescent="0.2">
      <c r="A108" s="71"/>
      <c r="B108" s="32" t="s">
        <v>110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0.47</v>
      </c>
      <c r="AW108" s="36">
        <v>3.55</v>
      </c>
      <c r="AX108" s="36">
        <v>0</v>
      </c>
      <c r="AY108" s="36">
        <v>0</v>
      </c>
      <c r="AZ108" s="36">
        <v>0.24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0.32</v>
      </c>
      <c r="BG108" s="36">
        <v>0</v>
      </c>
      <c r="BH108" s="36">
        <v>0</v>
      </c>
      <c r="BI108" s="36">
        <v>0</v>
      </c>
      <c r="BJ108" s="36">
        <v>0</v>
      </c>
      <c r="BK108" s="34">
        <f>SUM(C108:BJ108)</f>
        <v>4.58</v>
      </c>
    </row>
    <row r="109" spans="1:63" ht="13.5" thickBot="1" x14ac:dyDescent="0.25">
      <c r="A109" s="71"/>
      <c r="B109" s="32" t="s">
        <v>111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2.5099999999999998</v>
      </c>
      <c r="AW109" s="36">
        <v>24.37</v>
      </c>
      <c r="AX109" s="36">
        <v>0.04</v>
      </c>
      <c r="AY109" s="36">
        <v>0</v>
      </c>
      <c r="AZ109" s="36">
        <v>5.23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1.54</v>
      </c>
      <c r="BG109" s="36">
        <v>0.37</v>
      </c>
      <c r="BH109" s="36">
        <v>0</v>
      </c>
      <c r="BI109" s="36">
        <v>0</v>
      </c>
      <c r="BJ109" s="36">
        <v>0.54</v>
      </c>
      <c r="BK109" s="34">
        <f>SUM(C109:BJ109)</f>
        <v>34.6</v>
      </c>
    </row>
    <row r="110" spans="1:63" ht="13.5" thickBot="1" x14ac:dyDescent="0.25">
      <c r="A110" s="47"/>
      <c r="B110" s="72" t="s">
        <v>22</v>
      </c>
      <c r="C110" s="73">
        <f t="shared" ref="C110:BK110" si="15">SUM(C105:C109)</f>
        <v>0</v>
      </c>
      <c r="D110" s="39">
        <f t="shared" si="15"/>
        <v>0</v>
      </c>
      <c r="E110" s="39">
        <f t="shared" si="15"/>
        <v>0</v>
      </c>
      <c r="F110" s="39">
        <f t="shared" si="15"/>
        <v>0</v>
      </c>
      <c r="G110" s="39">
        <f t="shared" si="15"/>
        <v>0</v>
      </c>
      <c r="H110" s="39">
        <f t="shared" si="15"/>
        <v>0</v>
      </c>
      <c r="I110" s="39">
        <f t="shared" si="15"/>
        <v>0</v>
      </c>
      <c r="J110" s="39">
        <f t="shared" si="15"/>
        <v>0</v>
      </c>
      <c r="K110" s="39">
        <f t="shared" si="15"/>
        <v>0</v>
      </c>
      <c r="L110" s="39">
        <f t="shared" si="15"/>
        <v>0</v>
      </c>
      <c r="M110" s="39">
        <f t="shared" si="15"/>
        <v>0</v>
      </c>
      <c r="N110" s="39">
        <f t="shared" si="15"/>
        <v>0</v>
      </c>
      <c r="O110" s="39">
        <f t="shared" si="15"/>
        <v>0</v>
      </c>
      <c r="P110" s="39">
        <f t="shared" si="15"/>
        <v>0</v>
      </c>
      <c r="Q110" s="39">
        <f t="shared" si="15"/>
        <v>0</v>
      </c>
      <c r="R110" s="39">
        <f t="shared" si="15"/>
        <v>0</v>
      </c>
      <c r="S110" s="39">
        <f t="shared" si="15"/>
        <v>0</v>
      </c>
      <c r="T110" s="39">
        <f t="shared" si="15"/>
        <v>0</v>
      </c>
      <c r="U110" s="39">
        <f t="shared" si="15"/>
        <v>0</v>
      </c>
      <c r="V110" s="39">
        <f t="shared" si="15"/>
        <v>0</v>
      </c>
      <c r="W110" s="39">
        <f t="shared" si="15"/>
        <v>0</v>
      </c>
      <c r="X110" s="39">
        <f t="shared" si="15"/>
        <v>0</v>
      </c>
      <c r="Y110" s="39">
        <f t="shared" si="15"/>
        <v>0</v>
      </c>
      <c r="Z110" s="39">
        <f t="shared" si="15"/>
        <v>0</v>
      </c>
      <c r="AA110" s="39">
        <f t="shared" si="15"/>
        <v>0</v>
      </c>
      <c r="AB110" s="39">
        <f t="shared" si="15"/>
        <v>0</v>
      </c>
      <c r="AC110" s="39">
        <f t="shared" si="15"/>
        <v>0</v>
      </c>
      <c r="AD110" s="39">
        <f t="shared" si="15"/>
        <v>0</v>
      </c>
      <c r="AE110" s="39">
        <f t="shared" si="15"/>
        <v>0</v>
      </c>
      <c r="AF110" s="39">
        <f t="shared" si="15"/>
        <v>0</v>
      </c>
      <c r="AG110" s="39">
        <f t="shared" si="15"/>
        <v>0</v>
      </c>
      <c r="AH110" s="39">
        <f t="shared" si="15"/>
        <v>0</v>
      </c>
      <c r="AI110" s="39">
        <f t="shared" si="15"/>
        <v>0</v>
      </c>
      <c r="AJ110" s="39">
        <f t="shared" si="15"/>
        <v>0</v>
      </c>
      <c r="AK110" s="39">
        <f t="shared" si="15"/>
        <v>0</v>
      </c>
      <c r="AL110" s="39">
        <f t="shared" si="15"/>
        <v>0</v>
      </c>
      <c r="AM110" s="39">
        <f t="shared" si="15"/>
        <v>0</v>
      </c>
      <c r="AN110" s="39">
        <f t="shared" si="15"/>
        <v>0</v>
      </c>
      <c r="AO110" s="39">
        <f t="shared" si="15"/>
        <v>0</v>
      </c>
      <c r="AP110" s="39">
        <f t="shared" si="15"/>
        <v>0</v>
      </c>
      <c r="AQ110" s="39">
        <f t="shared" si="15"/>
        <v>0</v>
      </c>
      <c r="AR110" s="39">
        <f t="shared" si="15"/>
        <v>0</v>
      </c>
      <c r="AS110" s="39">
        <f t="shared" si="15"/>
        <v>0</v>
      </c>
      <c r="AT110" s="39">
        <f t="shared" si="15"/>
        <v>0</v>
      </c>
      <c r="AU110" s="39">
        <f t="shared" si="15"/>
        <v>0</v>
      </c>
      <c r="AV110" s="39">
        <f t="shared" si="15"/>
        <v>25.83</v>
      </c>
      <c r="AW110" s="39">
        <f t="shared" si="15"/>
        <v>52250.04</v>
      </c>
      <c r="AX110" s="39">
        <f t="shared" si="15"/>
        <v>0.04</v>
      </c>
      <c r="AY110" s="39">
        <f t="shared" si="15"/>
        <v>0</v>
      </c>
      <c r="AZ110" s="39">
        <f t="shared" si="15"/>
        <v>145.77000000000001</v>
      </c>
      <c r="BA110" s="39">
        <f t="shared" si="15"/>
        <v>0</v>
      </c>
      <c r="BB110" s="39">
        <f t="shared" si="15"/>
        <v>0</v>
      </c>
      <c r="BC110" s="39">
        <f t="shared" si="15"/>
        <v>0</v>
      </c>
      <c r="BD110" s="39">
        <f t="shared" si="15"/>
        <v>0</v>
      </c>
      <c r="BE110" s="39">
        <f t="shared" si="15"/>
        <v>0</v>
      </c>
      <c r="BF110" s="39">
        <f t="shared" si="15"/>
        <v>14.129999999999999</v>
      </c>
      <c r="BG110" s="39">
        <f t="shared" si="15"/>
        <v>1119.6699999999998</v>
      </c>
      <c r="BH110" s="39">
        <f t="shared" si="15"/>
        <v>0</v>
      </c>
      <c r="BI110" s="39">
        <f t="shared" si="15"/>
        <v>0</v>
      </c>
      <c r="BJ110" s="39">
        <f t="shared" si="15"/>
        <v>15.77</v>
      </c>
      <c r="BK110" s="74">
        <f t="shared" si="15"/>
        <v>53571.25</v>
      </c>
    </row>
    <row r="111" spans="1:63" ht="13.5" thickBot="1" x14ac:dyDescent="0.25">
      <c r="A111" s="37"/>
      <c r="B111" s="65" t="s">
        <v>97</v>
      </c>
      <c r="C111" s="39">
        <f t="shared" ref="C111:BK111" si="16">C110+C102</f>
        <v>0</v>
      </c>
      <c r="D111" s="39">
        <f t="shared" si="16"/>
        <v>0</v>
      </c>
      <c r="E111" s="39">
        <f t="shared" si="16"/>
        <v>0</v>
      </c>
      <c r="F111" s="39">
        <f t="shared" si="16"/>
        <v>0</v>
      </c>
      <c r="G111" s="39">
        <f t="shared" si="16"/>
        <v>0</v>
      </c>
      <c r="H111" s="39">
        <f t="shared" si="16"/>
        <v>0</v>
      </c>
      <c r="I111" s="39">
        <f t="shared" si="16"/>
        <v>0</v>
      </c>
      <c r="J111" s="39">
        <f t="shared" si="16"/>
        <v>0</v>
      </c>
      <c r="K111" s="39">
        <f t="shared" si="16"/>
        <v>0</v>
      </c>
      <c r="L111" s="39">
        <f t="shared" si="16"/>
        <v>0</v>
      </c>
      <c r="M111" s="39">
        <f t="shared" si="16"/>
        <v>0</v>
      </c>
      <c r="N111" s="39">
        <f t="shared" si="16"/>
        <v>0</v>
      </c>
      <c r="O111" s="39">
        <f t="shared" si="16"/>
        <v>0</v>
      </c>
      <c r="P111" s="39">
        <f t="shared" si="16"/>
        <v>0</v>
      </c>
      <c r="Q111" s="39">
        <f t="shared" si="16"/>
        <v>0</v>
      </c>
      <c r="R111" s="39">
        <f t="shared" si="16"/>
        <v>0</v>
      </c>
      <c r="S111" s="39">
        <f t="shared" si="16"/>
        <v>0</v>
      </c>
      <c r="T111" s="39">
        <f t="shared" si="16"/>
        <v>0</v>
      </c>
      <c r="U111" s="39">
        <f t="shared" si="16"/>
        <v>0</v>
      </c>
      <c r="V111" s="39">
        <f t="shared" si="16"/>
        <v>0</v>
      </c>
      <c r="W111" s="39">
        <f t="shared" si="16"/>
        <v>0</v>
      </c>
      <c r="X111" s="39">
        <f t="shared" si="16"/>
        <v>0</v>
      </c>
      <c r="Y111" s="39">
        <f t="shared" si="16"/>
        <v>0</v>
      </c>
      <c r="Z111" s="39">
        <f t="shared" si="16"/>
        <v>0</v>
      </c>
      <c r="AA111" s="39">
        <f t="shared" si="16"/>
        <v>0</v>
      </c>
      <c r="AB111" s="39">
        <f t="shared" si="16"/>
        <v>0</v>
      </c>
      <c r="AC111" s="39">
        <f t="shared" si="16"/>
        <v>0</v>
      </c>
      <c r="AD111" s="39">
        <f t="shared" si="16"/>
        <v>0</v>
      </c>
      <c r="AE111" s="39">
        <f t="shared" si="16"/>
        <v>0</v>
      </c>
      <c r="AF111" s="39">
        <f t="shared" si="16"/>
        <v>0</v>
      </c>
      <c r="AG111" s="39">
        <f t="shared" si="16"/>
        <v>0</v>
      </c>
      <c r="AH111" s="39">
        <f t="shared" si="16"/>
        <v>0</v>
      </c>
      <c r="AI111" s="39">
        <f t="shared" si="16"/>
        <v>0</v>
      </c>
      <c r="AJ111" s="39">
        <f t="shared" si="16"/>
        <v>0</v>
      </c>
      <c r="AK111" s="39">
        <f t="shared" si="16"/>
        <v>0</v>
      </c>
      <c r="AL111" s="39">
        <f t="shared" si="16"/>
        <v>0</v>
      </c>
      <c r="AM111" s="39">
        <f t="shared" si="16"/>
        <v>0</v>
      </c>
      <c r="AN111" s="39">
        <f t="shared" si="16"/>
        <v>0</v>
      </c>
      <c r="AO111" s="39">
        <f t="shared" si="16"/>
        <v>0</v>
      </c>
      <c r="AP111" s="39">
        <f t="shared" si="16"/>
        <v>0</v>
      </c>
      <c r="AQ111" s="39">
        <f t="shared" si="16"/>
        <v>0</v>
      </c>
      <c r="AR111" s="39">
        <f t="shared" si="16"/>
        <v>0</v>
      </c>
      <c r="AS111" s="39">
        <f t="shared" si="16"/>
        <v>0</v>
      </c>
      <c r="AT111" s="39">
        <f t="shared" si="16"/>
        <v>0</v>
      </c>
      <c r="AU111" s="39">
        <f t="shared" si="16"/>
        <v>0</v>
      </c>
      <c r="AV111" s="39">
        <f t="shared" si="16"/>
        <v>126.98</v>
      </c>
      <c r="AW111" s="39">
        <f t="shared" si="16"/>
        <v>52275.89</v>
      </c>
      <c r="AX111" s="39">
        <f t="shared" si="16"/>
        <v>0.04</v>
      </c>
      <c r="AY111" s="39">
        <f t="shared" si="16"/>
        <v>0</v>
      </c>
      <c r="AZ111" s="39">
        <f t="shared" si="16"/>
        <v>424.79999999999995</v>
      </c>
      <c r="BA111" s="39">
        <f t="shared" si="16"/>
        <v>0</v>
      </c>
      <c r="BB111" s="39">
        <f t="shared" si="16"/>
        <v>0</v>
      </c>
      <c r="BC111" s="39">
        <f t="shared" si="16"/>
        <v>0</v>
      </c>
      <c r="BD111" s="39">
        <f t="shared" si="16"/>
        <v>0</v>
      </c>
      <c r="BE111" s="39">
        <f t="shared" si="16"/>
        <v>0</v>
      </c>
      <c r="BF111" s="39">
        <f t="shared" si="16"/>
        <v>57.8</v>
      </c>
      <c r="BG111" s="39">
        <f t="shared" si="16"/>
        <v>1129.3399999999999</v>
      </c>
      <c r="BH111" s="39">
        <f t="shared" si="16"/>
        <v>0</v>
      </c>
      <c r="BI111" s="39">
        <f t="shared" si="16"/>
        <v>0</v>
      </c>
      <c r="BJ111" s="39">
        <f t="shared" si="16"/>
        <v>80.739999999999995</v>
      </c>
      <c r="BK111" s="44">
        <f t="shared" si="16"/>
        <v>54095.59</v>
      </c>
    </row>
    <row r="112" spans="1:63" x14ac:dyDescent="0.2">
      <c r="A112" s="57"/>
      <c r="B112" s="75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70"/>
    </row>
    <row r="113" spans="1:63" x14ac:dyDescent="0.2">
      <c r="A113" s="27" t="s">
        <v>112</v>
      </c>
      <c r="B113" s="59" t="s">
        <v>113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4"/>
    </row>
    <row r="114" spans="1:63" ht="13.5" thickBot="1" x14ac:dyDescent="0.25">
      <c r="A114" s="71" t="s">
        <v>13</v>
      </c>
      <c r="B114" s="76" t="s">
        <v>114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67">
        <v>0</v>
      </c>
    </row>
    <row r="115" spans="1:63" ht="13.5" thickBot="1" x14ac:dyDescent="0.25">
      <c r="A115" s="37"/>
      <c r="B115" s="65" t="s">
        <v>101</v>
      </c>
      <c r="C115" s="39">
        <f>SUM(C114)</f>
        <v>0</v>
      </c>
      <c r="D115" s="39">
        <f t="shared" ref="D115:BK115" si="17">SUM(D114)</f>
        <v>0</v>
      </c>
      <c r="E115" s="39">
        <f t="shared" si="17"/>
        <v>0</v>
      </c>
      <c r="F115" s="39">
        <f t="shared" si="17"/>
        <v>0</v>
      </c>
      <c r="G115" s="39">
        <f t="shared" si="17"/>
        <v>0</v>
      </c>
      <c r="H115" s="39">
        <f t="shared" si="17"/>
        <v>0</v>
      </c>
      <c r="I115" s="39">
        <f t="shared" si="17"/>
        <v>0</v>
      </c>
      <c r="J115" s="39">
        <f t="shared" si="17"/>
        <v>0</v>
      </c>
      <c r="K115" s="39">
        <f t="shared" si="17"/>
        <v>0</v>
      </c>
      <c r="L115" s="39">
        <f t="shared" si="17"/>
        <v>0</v>
      </c>
      <c r="M115" s="39">
        <f t="shared" si="17"/>
        <v>0</v>
      </c>
      <c r="N115" s="39">
        <f t="shared" si="17"/>
        <v>0</v>
      </c>
      <c r="O115" s="39">
        <f t="shared" si="17"/>
        <v>0</v>
      </c>
      <c r="P115" s="39">
        <f t="shared" si="17"/>
        <v>0</v>
      </c>
      <c r="Q115" s="39">
        <f t="shared" si="17"/>
        <v>0</v>
      </c>
      <c r="R115" s="39">
        <f t="shared" si="17"/>
        <v>0</v>
      </c>
      <c r="S115" s="39">
        <f t="shared" si="17"/>
        <v>0</v>
      </c>
      <c r="T115" s="39">
        <f t="shared" si="17"/>
        <v>0</v>
      </c>
      <c r="U115" s="39">
        <f t="shared" si="17"/>
        <v>0</v>
      </c>
      <c r="V115" s="39">
        <f t="shared" si="17"/>
        <v>0</v>
      </c>
      <c r="W115" s="39">
        <f t="shared" si="17"/>
        <v>0</v>
      </c>
      <c r="X115" s="39">
        <f t="shared" si="17"/>
        <v>0</v>
      </c>
      <c r="Y115" s="39">
        <f t="shared" si="17"/>
        <v>0</v>
      </c>
      <c r="Z115" s="39">
        <f t="shared" si="17"/>
        <v>0</v>
      </c>
      <c r="AA115" s="39">
        <f t="shared" si="17"/>
        <v>0</v>
      </c>
      <c r="AB115" s="39">
        <f t="shared" si="17"/>
        <v>0</v>
      </c>
      <c r="AC115" s="39">
        <f t="shared" si="17"/>
        <v>0</v>
      </c>
      <c r="AD115" s="39">
        <f t="shared" si="17"/>
        <v>0</v>
      </c>
      <c r="AE115" s="39">
        <f t="shared" si="17"/>
        <v>0</v>
      </c>
      <c r="AF115" s="39">
        <f t="shared" si="17"/>
        <v>0</v>
      </c>
      <c r="AG115" s="39">
        <f t="shared" si="17"/>
        <v>0</v>
      </c>
      <c r="AH115" s="39">
        <f t="shared" si="17"/>
        <v>0</v>
      </c>
      <c r="AI115" s="39">
        <f t="shared" si="17"/>
        <v>0</v>
      </c>
      <c r="AJ115" s="39">
        <f t="shared" si="17"/>
        <v>0</v>
      </c>
      <c r="AK115" s="39">
        <f t="shared" si="17"/>
        <v>0</v>
      </c>
      <c r="AL115" s="39">
        <f t="shared" si="17"/>
        <v>0</v>
      </c>
      <c r="AM115" s="39">
        <f t="shared" si="17"/>
        <v>0</v>
      </c>
      <c r="AN115" s="39">
        <f t="shared" si="17"/>
        <v>0</v>
      </c>
      <c r="AO115" s="39">
        <f t="shared" si="17"/>
        <v>0</v>
      </c>
      <c r="AP115" s="39">
        <f t="shared" si="17"/>
        <v>0</v>
      </c>
      <c r="AQ115" s="39">
        <f t="shared" si="17"/>
        <v>0</v>
      </c>
      <c r="AR115" s="39">
        <f t="shared" si="17"/>
        <v>0</v>
      </c>
      <c r="AS115" s="39">
        <f t="shared" si="17"/>
        <v>0</v>
      </c>
      <c r="AT115" s="39">
        <f t="shared" si="17"/>
        <v>0</v>
      </c>
      <c r="AU115" s="39">
        <f t="shared" si="17"/>
        <v>0</v>
      </c>
      <c r="AV115" s="39">
        <f t="shared" si="17"/>
        <v>0</v>
      </c>
      <c r="AW115" s="39">
        <f t="shared" si="17"/>
        <v>0</v>
      </c>
      <c r="AX115" s="39">
        <f t="shared" si="17"/>
        <v>0</v>
      </c>
      <c r="AY115" s="39">
        <f t="shared" si="17"/>
        <v>0</v>
      </c>
      <c r="AZ115" s="39">
        <f t="shared" si="17"/>
        <v>0</v>
      </c>
      <c r="BA115" s="39">
        <f t="shared" si="17"/>
        <v>0</v>
      </c>
      <c r="BB115" s="39">
        <f t="shared" si="17"/>
        <v>0</v>
      </c>
      <c r="BC115" s="39">
        <f t="shared" si="17"/>
        <v>0</v>
      </c>
      <c r="BD115" s="39">
        <f t="shared" si="17"/>
        <v>0</v>
      </c>
      <c r="BE115" s="39">
        <f t="shared" si="17"/>
        <v>0</v>
      </c>
      <c r="BF115" s="39">
        <f t="shared" si="17"/>
        <v>0</v>
      </c>
      <c r="BG115" s="39">
        <f t="shared" si="17"/>
        <v>0</v>
      </c>
      <c r="BH115" s="39">
        <f t="shared" si="17"/>
        <v>0</v>
      </c>
      <c r="BI115" s="39">
        <f t="shared" si="17"/>
        <v>0</v>
      </c>
      <c r="BJ115" s="39">
        <f t="shared" si="17"/>
        <v>0</v>
      </c>
      <c r="BK115" s="44">
        <f t="shared" si="17"/>
        <v>0</v>
      </c>
    </row>
    <row r="116" spans="1:63" ht="13.5" thickBot="1" x14ac:dyDescent="0.25">
      <c r="A116" s="62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77"/>
    </row>
    <row r="117" spans="1:63" ht="13.5" thickBot="1" x14ac:dyDescent="0.25">
      <c r="A117" s="37"/>
      <c r="B117" s="78" t="s">
        <v>115</v>
      </c>
      <c r="C117" s="39">
        <f t="shared" ref="C117:BK117" si="18">C115+C111+C97+C92+C59</f>
        <v>0</v>
      </c>
      <c r="D117" s="39">
        <f t="shared" si="18"/>
        <v>3334.62</v>
      </c>
      <c r="E117" s="39">
        <f t="shared" si="18"/>
        <v>631.18000000000006</v>
      </c>
      <c r="F117" s="39">
        <f t="shared" si="18"/>
        <v>0</v>
      </c>
      <c r="G117" s="39">
        <f t="shared" si="18"/>
        <v>0</v>
      </c>
      <c r="H117" s="39">
        <f t="shared" si="18"/>
        <v>3713.3900000000003</v>
      </c>
      <c r="I117" s="39">
        <f t="shared" si="18"/>
        <v>42241.119999999995</v>
      </c>
      <c r="J117" s="39">
        <f t="shared" si="18"/>
        <v>1624.82</v>
      </c>
      <c r="K117" s="39">
        <f t="shared" si="18"/>
        <v>0</v>
      </c>
      <c r="L117" s="39">
        <f t="shared" si="18"/>
        <v>7074.8899999999994</v>
      </c>
      <c r="M117" s="39">
        <f t="shared" si="18"/>
        <v>0</v>
      </c>
      <c r="N117" s="39">
        <f t="shared" si="18"/>
        <v>0</v>
      </c>
      <c r="O117" s="39">
        <f t="shared" si="18"/>
        <v>0</v>
      </c>
      <c r="P117" s="39">
        <f t="shared" si="18"/>
        <v>0</v>
      </c>
      <c r="Q117" s="39">
        <f t="shared" si="18"/>
        <v>0</v>
      </c>
      <c r="R117" s="39">
        <f t="shared" si="18"/>
        <v>2331.7199999999998</v>
      </c>
      <c r="S117" s="39">
        <f t="shared" si="18"/>
        <v>4315.3500000000004</v>
      </c>
      <c r="T117" s="39">
        <f t="shared" si="18"/>
        <v>456.21000000000004</v>
      </c>
      <c r="U117" s="39">
        <f t="shared" si="18"/>
        <v>0</v>
      </c>
      <c r="V117" s="39">
        <f t="shared" si="18"/>
        <v>1316.6399999999996</v>
      </c>
      <c r="W117" s="39">
        <f t="shared" si="18"/>
        <v>0</v>
      </c>
      <c r="X117" s="39">
        <f t="shared" si="18"/>
        <v>0</v>
      </c>
      <c r="Y117" s="39">
        <f t="shared" si="18"/>
        <v>0</v>
      </c>
      <c r="Z117" s="39">
        <f t="shared" si="18"/>
        <v>0</v>
      </c>
      <c r="AA117" s="39">
        <f t="shared" si="18"/>
        <v>0</v>
      </c>
      <c r="AB117" s="39">
        <f t="shared" si="18"/>
        <v>510.5499999999999</v>
      </c>
      <c r="AC117" s="39">
        <f t="shared" si="18"/>
        <v>101.9</v>
      </c>
      <c r="AD117" s="39">
        <f t="shared" si="18"/>
        <v>1.56</v>
      </c>
      <c r="AE117" s="39">
        <f t="shared" si="18"/>
        <v>0</v>
      </c>
      <c r="AF117" s="39">
        <f t="shared" si="18"/>
        <v>677.9</v>
      </c>
      <c r="AG117" s="39">
        <f t="shared" si="18"/>
        <v>0</v>
      </c>
      <c r="AH117" s="39">
        <f t="shared" si="18"/>
        <v>0</v>
      </c>
      <c r="AI117" s="39">
        <f t="shared" si="18"/>
        <v>0</v>
      </c>
      <c r="AJ117" s="39">
        <f t="shared" si="18"/>
        <v>0</v>
      </c>
      <c r="AK117" s="39">
        <f t="shared" si="18"/>
        <v>0</v>
      </c>
      <c r="AL117" s="39">
        <f t="shared" si="18"/>
        <v>948.56</v>
      </c>
      <c r="AM117" s="39">
        <f t="shared" si="18"/>
        <v>34.47</v>
      </c>
      <c r="AN117" s="39">
        <f t="shared" si="18"/>
        <v>0.3</v>
      </c>
      <c r="AO117" s="39">
        <f t="shared" si="18"/>
        <v>0</v>
      </c>
      <c r="AP117" s="39">
        <f t="shared" si="18"/>
        <v>275.61</v>
      </c>
      <c r="AQ117" s="39">
        <f t="shared" si="18"/>
        <v>0</v>
      </c>
      <c r="AR117" s="39">
        <f t="shared" si="18"/>
        <v>124.96000000000001</v>
      </c>
      <c r="AS117" s="39">
        <f t="shared" si="18"/>
        <v>0.36000000000000004</v>
      </c>
      <c r="AT117" s="39">
        <f t="shared" si="18"/>
        <v>0</v>
      </c>
      <c r="AU117" s="39">
        <f t="shared" si="18"/>
        <v>0</v>
      </c>
      <c r="AV117" s="39">
        <f t="shared" si="18"/>
        <v>24249.590000000007</v>
      </c>
      <c r="AW117" s="39">
        <f t="shared" si="18"/>
        <v>64555.020000000004</v>
      </c>
      <c r="AX117" s="39">
        <f t="shared" si="18"/>
        <v>166.02</v>
      </c>
      <c r="AY117" s="39">
        <f t="shared" si="18"/>
        <v>0.22</v>
      </c>
      <c r="AZ117" s="39">
        <f t="shared" si="18"/>
        <v>17670.57</v>
      </c>
      <c r="BA117" s="39">
        <f t="shared" si="18"/>
        <v>0</v>
      </c>
      <c r="BB117" s="39">
        <f t="shared" si="18"/>
        <v>0</v>
      </c>
      <c r="BC117" s="39">
        <f t="shared" si="18"/>
        <v>0</v>
      </c>
      <c r="BD117" s="39">
        <f t="shared" si="18"/>
        <v>0</v>
      </c>
      <c r="BE117" s="39">
        <f t="shared" si="18"/>
        <v>0</v>
      </c>
      <c r="BF117" s="39">
        <f t="shared" si="18"/>
        <v>28706.350000000002</v>
      </c>
      <c r="BG117" s="39">
        <f t="shared" si="18"/>
        <v>3228.4799999999996</v>
      </c>
      <c r="BH117" s="39">
        <f t="shared" si="18"/>
        <v>260.64</v>
      </c>
      <c r="BI117" s="39">
        <f t="shared" si="18"/>
        <v>0</v>
      </c>
      <c r="BJ117" s="39">
        <f t="shared" si="18"/>
        <v>8792.239999999998</v>
      </c>
      <c r="BK117" s="39">
        <f t="shared" si="18"/>
        <v>217345.24</v>
      </c>
    </row>
    <row r="118" spans="1:63" x14ac:dyDescent="0.2">
      <c r="A118" s="57"/>
      <c r="B118" s="75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70"/>
    </row>
    <row r="119" spans="1:63" ht="15.75" thickBot="1" x14ac:dyDescent="0.35">
      <c r="A119" s="71" t="s">
        <v>116</v>
      </c>
      <c r="B119" s="79" t="s">
        <v>117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67">
        <v>0</v>
      </c>
    </row>
    <row r="120" spans="1:63" ht="13.5" thickBot="1" x14ac:dyDescent="0.25">
      <c r="A120" s="37"/>
      <c r="B120" s="65" t="s">
        <v>101</v>
      </c>
      <c r="C120" s="39">
        <f>SUM(C119)</f>
        <v>0</v>
      </c>
      <c r="D120" s="39">
        <f t="shared" ref="D120:BK120" si="19">SUM(D119)</f>
        <v>0</v>
      </c>
      <c r="E120" s="39">
        <f t="shared" si="19"/>
        <v>0</v>
      </c>
      <c r="F120" s="39">
        <f t="shared" si="19"/>
        <v>0</v>
      </c>
      <c r="G120" s="39">
        <f t="shared" si="19"/>
        <v>0</v>
      </c>
      <c r="H120" s="39">
        <f t="shared" si="19"/>
        <v>0</v>
      </c>
      <c r="I120" s="39">
        <f t="shared" si="19"/>
        <v>0</v>
      </c>
      <c r="J120" s="39">
        <f t="shared" si="19"/>
        <v>0</v>
      </c>
      <c r="K120" s="39">
        <f t="shared" si="19"/>
        <v>0</v>
      </c>
      <c r="L120" s="39">
        <f t="shared" si="19"/>
        <v>0</v>
      </c>
      <c r="M120" s="39">
        <f t="shared" si="19"/>
        <v>0</v>
      </c>
      <c r="N120" s="39">
        <f t="shared" si="19"/>
        <v>0</v>
      </c>
      <c r="O120" s="39">
        <f t="shared" si="19"/>
        <v>0</v>
      </c>
      <c r="P120" s="39">
        <f t="shared" si="19"/>
        <v>0</v>
      </c>
      <c r="Q120" s="39">
        <f t="shared" si="19"/>
        <v>0</v>
      </c>
      <c r="R120" s="39">
        <f t="shared" si="19"/>
        <v>0</v>
      </c>
      <c r="S120" s="39">
        <f t="shared" si="19"/>
        <v>0</v>
      </c>
      <c r="T120" s="39">
        <f t="shared" si="19"/>
        <v>0</v>
      </c>
      <c r="U120" s="39">
        <f t="shared" si="19"/>
        <v>0</v>
      </c>
      <c r="V120" s="39">
        <f t="shared" si="19"/>
        <v>0</v>
      </c>
      <c r="W120" s="39">
        <f t="shared" si="19"/>
        <v>0</v>
      </c>
      <c r="X120" s="39">
        <f t="shared" si="19"/>
        <v>0</v>
      </c>
      <c r="Y120" s="39">
        <f t="shared" si="19"/>
        <v>0</v>
      </c>
      <c r="Z120" s="39">
        <f t="shared" si="19"/>
        <v>0</v>
      </c>
      <c r="AA120" s="39">
        <f t="shared" si="19"/>
        <v>0</v>
      </c>
      <c r="AB120" s="39">
        <f t="shared" si="19"/>
        <v>0</v>
      </c>
      <c r="AC120" s="39">
        <f t="shared" si="19"/>
        <v>0</v>
      </c>
      <c r="AD120" s="39">
        <f t="shared" si="19"/>
        <v>0</v>
      </c>
      <c r="AE120" s="39">
        <f t="shared" si="19"/>
        <v>0</v>
      </c>
      <c r="AF120" s="39">
        <f t="shared" si="19"/>
        <v>0</v>
      </c>
      <c r="AG120" s="39">
        <f t="shared" si="19"/>
        <v>0</v>
      </c>
      <c r="AH120" s="39">
        <f t="shared" si="19"/>
        <v>0</v>
      </c>
      <c r="AI120" s="39">
        <f t="shared" si="19"/>
        <v>0</v>
      </c>
      <c r="AJ120" s="39">
        <f t="shared" si="19"/>
        <v>0</v>
      </c>
      <c r="AK120" s="39">
        <f t="shared" si="19"/>
        <v>0</v>
      </c>
      <c r="AL120" s="39">
        <f t="shared" si="19"/>
        <v>0</v>
      </c>
      <c r="AM120" s="39">
        <f t="shared" si="19"/>
        <v>0</v>
      </c>
      <c r="AN120" s="39">
        <f t="shared" si="19"/>
        <v>0</v>
      </c>
      <c r="AO120" s="39">
        <f t="shared" si="19"/>
        <v>0</v>
      </c>
      <c r="AP120" s="39">
        <f t="shared" si="19"/>
        <v>0</v>
      </c>
      <c r="AQ120" s="39">
        <f t="shared" si="19"/>
        <v>0</v>
      </c>
      <c r="AR120" s="39">
        <f t="shared" si="19"/>
        <v>0</v>
      </c>
      <c r="AS120" s="39">
        <f t="shared" si="19"/>
        <v>0</v>
      </c>
      <c r="AT120" s="39">
        <f t="shared" si="19"/>
        <v>0</v>
      </c>
      <c r="AU120" s="39">
        <f t="shared" si="19"/>
        <v>0</v>
      </c>
      <c r="AV120" s="39">
        <f t="shared" si="19"/>
        <v>0</v>
      </c>
      <c r="AW120" s="39">
        <f t="shared" si="19"/>
        <v>0</v>
      </c>
      <c r="AX120" s="39">
        <f t="shared" si="19"/>
        <v>0</v>
      </c>
      <c r="AY120" s="39">
        <f t="shared" si="19"/>
        <v>0</v>
      </c>
      <c r="AZ120" s="39">
        <f t="shared" si="19"/>
        <v>0</v>
      </c>
      <c r="BA120" s="39">
        <f t="shared" si="19"/>
        <v>0</v>
      </c>
      <c r="BB120" s="39">
        <f t="shared" si="19"/>
        <v>0</v>
      </c>
      <c r="BC120" s="39">
        <f t="shared" si="19"/>
        <v>0</v>
      </c>
      <c r="BD120" s="39">
        <f t="shared" si="19"/>
        <v>0</v>
      </c>
      <c r="BE120" s="39">
        <f t="shared" si="19"/>
        <v>0</v>
      </c>
      <c r="BF120" s="39">
        <f t="shared" si="19"/>
        <v>0</v>
      </c>
      <c r="BG120" s="39">
        <f t="shared" si="19"/>
        <v>0</v>
      </c>
      <c r="BH120" s="39">
        <f t="shared" si="19"/>
        <v>0</v>
      </c>
      <c r="BI120" s="39">
        <f t="shared" si="19"/>
        <v>0</v>
      </c>
      <c r="BJ120" s="39">
        <f t="shared" si="19"/>
        <v>0</v>
      </c>
      <c r="BK120" s="44">
        <f t="shared" si="19"/>
        <v>0</v>
      </c>
    </row>
    <row r="121" spans="1:63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</row>
    <row r="122" spans="1:63" x14ac:dyDescent="0.2">
      <c r="A122" s="80"/>
      <c r="B122" s="80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</row>
    <row r="123" spans="1:63" x14ac:dyDescent="0.2">
      <c r="A123" s="80"/>
      <c r="B123" s="82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</row>
    <row r="124" spans="1:63" x14ac:dyDescent="0.2">
      <c r="A124" s="80"/>
      <c r="B124" s="83" t="s">
        <v>118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0"/>
    </row>
    <row r="125" spans="1:63" x14ac:dyDescent="0.2">
      <c r="A125" s="80"/>
      <c r="B125" s="83" t="s">
        <v>119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</row>
    <row r="126" spans="1:63" x14ac:dyDescent="0.2">
      <c r="A126" s="80"/>
      <c r="B126" s="83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</row>
    <row r="127" spans="1:63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</row>
    <row r="128" spans="1:63" x14ac:dyDescent="0.2">
      <c r="A128" s="80"/>
      <c r="B128" s="83" t="s">
        <v>120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</row>
    <row r="129" spans="1:63" x14ac:dyDescent="0.2">
      <c r="A129" s="80"/>
      <c r="B129" s="83" t="s">
        <v>121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</row>
    <row r="130" spans="1:63" x14ac:dyDescent="0.2">
      <c r="A130" s="80"/>
      <c r="B130" s="83" t="s">
        <v>122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</row>
    <row r="131" spans="1:63" x14ac:dyDescent="0.2">
      <c r="A131" s="80"/>
      <c r="B131" s="83" t="s">
        <v>123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</row>
    <row r="132" spans="1:63" x14ac:dyDescent="0.2">
      <c r="A132" s="80"/>
      <c r="B132" s="83" t="s">
        <v>124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</row>
    <row r="133" spans="1:63" x14ac:dyDescent="0.2">
      <c r="A133" s="80"/>
      <c r="B133" s="83" t="s">
        <v>125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38DD87-CFA3-4F72-9FA6-11E651C00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340DC-16FB-40BF-9ECD-AE11FCFFA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6AFEB-B9C4-4EAB-998E-6B2203E766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b6de568-91ed-4883-9cbc-81954b915dc4"/>
    <ds:schemaRef ds:uri="http://www.w3.org/XML/1998/namespace"/>
    <ds:schemaRef ds:uri="9d6648c5-053f-440f-a844-f728cd998535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2022-07-06T13:00:32Z</dcterms:created>
  <dcterms:modified xsi:type="dcterms:W3CDTF">2022-07-06T13:01:33Z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